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80" windowHeight="7815"/>
  </bookViews>
  <sheets>
    <sheet name="General" sheetId="2" r:id="rId1"/>
    <sheet name="Artes Visuales" sheetId="1" r:id="rId2"/>
    <sheet name="Inglés" sheetId="3" r:id="rId3"/>
  </sheets>
  <calcPr calcId="124519"/>
</workbook>
</file>

<file path=xl/calcChain.xml><?xml version="1.0" encoding="utf-8"?>
<calcChain xmlns="http://schemas.openxmlformats.org/spreadsheetml/2006/main">
  <c r="G38" i="3"/>
  <c r="G153"/>
  <c r="G152"/>
  <c r="G151"/>
  <c r="G150"/>
  <c r="G149"/>
  <c r="G148"/>
  <c r="G147"/>
  <c r="G146"/>
  <c r="G138"/>
  <c r="G137"/>
  <c r="G136"/>
  <c r="G135"/>
  <c r="G134"/>
  <c r="G133"/>
  <c r="G132"/>
  <c r="G131"/>
  <c r="G130"/>
  <c r="G129"/>
  <c r="G125"/>
  <c r="G124"/>
  <c r="G123"/>
  <c r="G122"/>
  <c r="G121"/>
  <c r="G120"/>
  <c r="G119"/>
  <c r="G118"/>
  <c r="G117"/>
  <c r="G116"/>
  <c r="G115"/>
  <c r="G114"/>
  <c r="G110"/>
  <c r="G109"/>
  <c r="G108"/>
  <c r="G107"/>
  <c r="G106"/>
  <c r="G105"/>
  <c r="G104"/>
  <c r="G103"/>
  <c r="G102"/>
  <c r="G101"/>
  <c r="G100"/>
  <c r="G89"/>
  <c r="G88"/>
  <c r="G87"/>
  <c r="G86"/>
  <c r="G85"/>
  <c r="G84"/>
  <c r="G80"/>
  <c r="G79"/>
  <c r="G78"/>
  <c r="G77"/>
  <c r="G76"/>
  <c r="G75"/>
  <c r="G74"/>
  <c r="G73"/>
  <c r="G72"/>
  <c r="G71"/>
  <c r="G70"/>
  <c r="G69"/>
  <c r="G68"/>
  <c r="G67"/>
  <c r="G63"/>
  <c r="G62"/>
  <c r="G61"/>
  <c r="G60"/>
  <c r="G59"/>
  <c r="G58"/>
  <c r="G57"/>
  <c r="G56"/>
  <c r="G55"/>
  <c r="G54"/>
  <c r="G41"/>
  <c r="G40"/>
  <c r="G39"/>
  <c r="G34"/>
  <c r="G33"/>
  <c r="G32"/>
  <c r="G31"/>
  <c r="G30"/>
  <c r="G26"/>
  <c r="G25"/>
  <c r="G24"/>
  <c r="G20"/>
  <c r="G19"/>
  <c r="G155" i="2"/>
  <c r="G154"/>
  <c r="G153"/>
  <c r="G152"/>
  <c r="G151"/>
  <c r="G150"/>
  <c r="G149"/>
  <c r="G141"/>
  <c r="G140"/>
  <c r="G139"/>
  <c r="G138"/>
  <c r="G137"/>
  <c r="G136"/>
  <c r="G135"/>
  <c r="G134"/>
  <c r="G133"/>
  <c r="G132"/>
  <c r="G128"/>
  <c r="G127"/>
  <c r="G126"/>
  <c r="G125"/>
  <c r="G124"/>
  <c r="G123"/>
  <c r="G122"/>
  <c r="G121"/>
  <c r="G120"/>
  <c r="G119"/>
  <c r="G118"/>
  <c r="G117"/>
  <c r="G113"/>
  <c r="G112"/>
  <c r="G111"/>
  <c r="G110"/>
  <c r="G109"/>
  <c r="G108"/>
  <c r="G107"/>
  <c r="G106"/>
  <c r="G105"/>
  <c r="G104"/>
  <c r="G103"/>
  <c r="G102"/>
  <c r="G91"/>
  <c r="G90"/>
  <c r="G89"/>
  <c r="G88"/>
  <c r="G87"/>
  <c r="G86"/>
  <c r="G82"/>
  <c r="G81"/>
  <c r="G80"/>
  <c r="G79"/>
  <c r="G78"/>
  <c r="G77"/>
  <c r="G76"/>
  <c r="G75"/>
  <c r="G74"/>
  <c r="G73"/>
  <c r="G72"/>
  <c r="G71"/>
  <c r="G70"/>
  <c r="G69"/>
  <c r="G65"/>
  <c r="G64"/>
  <c r="G63"/>
  <c r="G62"/>
  <c r="G61"/>
  <c r="G60"/>
  <c r="G59"/>
  <c r="G58"/>
  <c r="G57"/>
  <c r="G56"/>
  <c r="G40"/>
  <c r="G39"/>
  <c r="G38"/>
  <c r="G34"/>
  <c r="G33"/>
  <c r="G32"/>
  <c r="G31"/>
  <c r="G30"/>
  <c r="G26"/>
  <c r="G25"/>
  <c r="G24"/>
  <c r="G20"/>
  <c r="G19"/>
  <c r="G171" i="1"/>
  <c r="G172"/>
  <c r="G173"/>
  <c r="G174"/>
  <c r="G175"/>
  <c r="G176"/>
  <c r="G170"/>
  <c r="G148"/>
  <c r="G149"/>
  <c r="G150"/>
  <c r="G151"/>
  <c r="G152"/>
  <c r="G153"/>
  <c r="G154"/>
  <c r="G155"/>
  <c r="G156"/>
  <c r="G147"/>
  <c r="G133"/>
  <c r="G134"/>
  <c r="G135"/>
  <c r="G136"/>
  <c r="G137"/>
  <c r="G138"/>
  <c r="G139"/>
  <c r="G140"/>
  <c r="G141"/>
  <c r="G142"/>
  <c r="G143"/>
  <c r="G132"/>
  <c r="G114"/>
  <c r="G115"/>
  <c r="G116"/>
  <c r="G117"/>
  <c r="G118"/>
  <c r="G119"/>
  <c r="G120"/>
  <c r="G121"/>
  <c r="G122"/>
  <c r="G123"/>
  <c r="G124"/>
  <c r="G113"/>
  <c r="G105"/>
  <c r="G106"/>
  <c r="G107"/>
  <c r="G108"/>
  <c r="G109"/>
  <c r="G104"/>
  <c r="G88"/>
  <c r="G89"/>
  <c r="G90"/>
  <c r="G91"/>
  <c r="G92"/>
  <c r="G93"/>
  <c r="G94"/>
  <c r="G95"/>
  <c r="G96"/>
  <c r="G97"/>
  <c r="G98"/>
  <c r="G99"/>
  <c r="G100"/>
  <c r="G87"/>
  <c r="G71"/>
  <c r="G72"/>
  <c r="G73"/>
  <c r="G74"/>
  <c r="G75"/>
  <c r="G76"/>
  <c r="G77"/>
  <c r="G78"/>
  <c r="G79"/>
  <c r="G70"/>
  <c r="G52"/>
  <c r="G53"/>
  <c r="G54"/>
  <c r="G55"/>
  <c r="G56"/>
  <c r="G57"/>
  <c r="G58"/>
  <c r="G59"/>
  <c r="G60"/>
  <c r="G61"/>
  <c r="G62"/>
  <c r="G63"/>
  <c r="G64"/>
  <c r="G65"/>
  <c r="G66"/>
  <c r="G51"/>
  <c r="G37"/>
  <c r="G38"/>
  <c r="G36"/>
  <c r="G29"/>
  <c r="G30"/>
  <c r="G31"/>
  <c r="G32"/>
  <c r="G28"/>
  <c r="G23"/>
  <c r="G24"/>
  <c r="G22"/>
  <c r="G18"/>
  <c r="G17"/>
  <c r="H17" i="3" l="1"/>
  <c r="H65"/>
  <c r="H36"/>
  <c r="H127"/>
  <c r="H144"/>
  <c r="H28"/>
  <c r="H52"/>
  <c r="H22"/>
  <c r="H82"/>
  <c r="H98"/>
  <c r="H112"/>
  <c r="H67" i="2"/>
  <c r="H28"/>
  <c r="H36"/>
  <c r="H84"/>
  <c r="H130"/>
  <c r="H147"/>
  <c r="H54"/>
  <c r="H17"/>
  <c r="H100"/>
  <c r="H115"/>
  <c r="H22"/>
  <c r="H85" i="1"/>
  <c r="H168"/>
  <c r="H145"/>
  <c r="H130"/>
  <c r="H111"/>
  <c r="H102"/>
  <c r="H68"/>
  <c r="H49"/>
  <c r="H20"/>
  <c r="H34"/>
  <c r="H26"/>
  <c r="H15"/>
  <c r="H15" i="3" l="1"/>
  <c r="H15" i="2"/>
  <c r="H13" i="1"/>
</calcChain>
</file>

<file path=xl/sharedStrings.xml><?xml version="1.0" encoding="utf-8"?>
<sst xmlns="http://schemas.openxmlformats.org/spreadsheetml/2006/main" count="663" uniqueCount="150">
  <si>
    <t>GRILLA DE TABULACIÓN INTERNA DE ANTECEDENTES PARA UNIDADES CURRICULARES</t>
  </si>
  <si>
    <t>Puntaje Total</t>
  </si>
  <si>
    <t>A.</t>
  </si>
  <si>
    <t>TÍTULO</t>
  </si>
  <si>
    <t>Clasificación</t>
  </si>
  <si>
    <t>Profesor de grado universitario y/o Profesor de nivel superior de 4 años o más</t>
  </si>
  <si>
    <t>Profesional universitario de 4 años o más y certificación de formación pedagógica</t>
  </si>
  <si>
    <t>B.</t>
  </si>
  <si>
    <t>OTROS TÍTULOS</t>
  </si>
  <si>
    <t>Licenciatura</t>
  </si>
  <si>
    <t>Tecnicatura</t>
  </si>
  <si>
    <t>Formación Superior no Universitaria</t>
  </si>
  <si>
    <t>C.</t>
  </si>
  <si>
    <t>FORMACIÓN POSTERIOR AL TÍTULO DE BASE</t>
  </si>
  <si>
    <t>Diplomatura / Postítulo / Actualización Académica</t>
  </si>
  <si>
    <t>Especialización</t>
  </si>
  <si>
    <t>Maestría / MBA</t>
  </si>
  <si>
    <t>Doctorado / PhD</t>
  </si>
  <si>
    <t xml:space="preserve">D. </t>
  </si>
  <si>
    <t>ANTIGÜEDAD DOCENTE</t>
  </si>
  <si>
    <t>En la Institución</t>
  </si>
  <si>
    <t>En el Nivel Superior (universitatio o no universitario)</t>
  </si>
  <si>
    <t>E.</t>
  </si>
  <si>
    <t xml:space="preserve">PARTICIPACIÓN EN EVENTOS ARTÍSTICOS Y PRODUCCIÓN ARTÍSTICA (SÓLO PARA ÁREA ARTÍSTICA) </t>
  </si>
  <si>
    <t>Exposición  internacional (con referato  y /o jurado  en  Instituciones Públicas y  Privadas reconocidas )  Individual- con certificación</t>
  </si>
  <si>
    <t>Exposición  internacional ( con referato y/o jurado en instituciones Públicas y Privadas reconocidas) Colectiva- con certificación</t>
  </si>
  <si>
    <t>Exposición  (sin referato ni jurado ) individual con certificación</t>
  </si>
  <si>
    <t>Exposición (sin referato ni jurado) colectiva con certificación</t>
  </si>
  <si>
    <t xml:space="preserve">Salón  nacional o provincial   con certificación </t>
  </si>
  <si>
    <t>Jurado escolar con certificación</t>
  </si>
  <si>
    <t>Jurado de evento artístico con certificación</t>
  </si>
  <si>
    <t xml:space="preserve">Catálogo </t>
  </si>
  <si>
    <t>Expositor en eventos (muestras)  con certificación</t>
  </si>
  <si>
    <t xml:space="preserve">Premios  y distinciones </t>
  </si>
  <si>
    <t xml:space="preserve">Menciones </t>
  </si>
  <si>
    <t>Diseño de: portadas, publicaciones y afiches</t>
  </si>
  <si>
    <t xml:space="preserve">Restauración de  Obras y espacios culturales </t>
  </si>
  <si>
    <t xml:space="preserve">Ilustración de la tapa  de una revista  o libro </t>
  </si>
  <si>
    <t>Diseño de un producto en forma individual y/o gráfica</t>
  </si>
  <si>
    <t xml:space="preserve">Coordinador de eventos artísticos </t>
  </si>
  <si>
    <t>PARTICIPACIÓN EN EVENTOS ACADÉMICOS: CONGRESOS, SIMPOSIOS, JORNADAS, etc. (máx. 10 años antigüedad)</t>
  </si>
  <si>
    <t>F.</t>
  </si>
  <si>
    <t xml:space="preserve">Clasificación </t>
  </si>
  <si>
    <t>Asistente</t>
  </si>
  <si>
    <t>Moderador</t>
  </si>
  <si>
    <t>Asesor o tutor de grupo para ciencia o similares, olimpíadas provinciales, regionales, nacionales o internacionales para el nivel para el que forma</t>
  </si>
  <si>
    <t>Miembro de jurado para feria de ciencia o similares, Olimpíadas  provinciales, regionales, nacionales o internacionales.</t>
  </si>
  <si>
    <t>Organizador</t>
  </si>
  <si>
    <t>Miembro de comité académico</t>
  </si>
  <si>
    <t>Expositor</t>
  </si>
  <si>
    <t>Salidas pedagógicas</t>
  </si>
  <si>
    <t>Menos de 4 horas reloj</t>
  </si>
  <si>
    <t>4 a 8 horas reloj</t>
  </si>
  <si>
    <t>más de 8 horas reloj</t>
  </si>
  <si>
    <t>G.</t>
  </si>
  <si>
    <t>Curso de 6 a  12horas</t>
  </si>
  <si>
    <t xml:space="preserve">Curso de 13 a  24horas (electivas, proyectos de formación continua; UDIE) </t>
  </si>
  <si>
    <t>Curso de 25 a 40 hs</t>
  </si>
  <si>
    <t xml:space="preserve">Curso de 41 a 60hs </t>
  </si>
  <si>
    <t>Curso de 61 a 100hs</t>
  </si>
  <si>
    <t>Postítulo</t>
  </si>
  <si>
    <t>H.</t>
  </si>
  <si>
    <t>TRABAJOS DE INVESTIGACIÓN (límite 10 años antigüedad)</t>
  </si>
  <si>
    <t>Director o Co- Director</t>
  </si>
  <si>
    <t>Investigador</t>
  </si>
  <si>
    <t>Aayudante de Investigación</t>
  </si>
  <si>
    <t>Director de Tesina o Trabajo Final Carrera de Grado</t>
  </si>
  <si>
    <t>Director de Tesis de Posgrado</t>
  </si>
  <si>
    <t>Jurado de Tesis o Tesina</t>
  </si>
  <si>
    <t>J.</t>
  </si>
  <si>
    <t>PUBLICACIONES VINCULADAS afines al nivel, cargo o función al que postula</t>
  </si>
  <si>
    <t>Libro</t>
  </si>
  <si>
    <t>Autor</t>
  </si>
  <si>
    <t>Co-autor</t>
  </si>
  <si>
    <t>Compilador</t>
  </si>
  <si>
    <t>Capítulo de libro y/o en artículo en revista especializada en referato</t>
  </si>
  <si>
    <t>Cuadernillo</t>
  </si>
  <si>
    <t>Artículo</t>
  </si>
  <si>
    <t>Otros Artículos</t>
  </si>
  <si>
    <t>I.</t>
  </si>
  <si>
    <t>Entre 12 y 23hs cátedra</t>
  </si>
  <si>
    <t>sin evaluación</t>
  </si>
  <si>
    <t>con evaluación</t>
  </si>
  <si>
    <t xml:space="preserve">Entre 24 y 35 hs cátedra </t>
  </si>
  <si>
    <t>Entre 36 y 47 hs cátedra</t>
  </si>
  <si>
    <t>Entre 48 y 59 hs cátedra</t>
  </si>
  <si>
    <t>Entre 60 y 72 hs cátedra</t>
  </si>
  <si>
    <t>Más de 72 hs cátedra</t>
  </si>
  <si>
    <t>K.</t>
  </si>
  <si>
    <t>Rector</t>
  </si>
  <si>
    <t>Vicerrector/Director de Nivel/Regente/Secretario Académico</t>
  </si>
  <si>
    <t>Jefatura</t>
  </si>
  <si>
    <t>Coordinación</t>
  </si>
  <si>
    <t>Miembro Consejo Directivo</t>
  </si>
  <si>
    <t>L.</t>
  </si>
  <si>
    <t>OTRAS ACTIVIDADES Y/O CARGOS PERTINENTES PARA LA FUNCIÓN A LA QUE SE POSTULA</t>
  </si>
  <si>
    <t>Miembro de equipo técnico de organismos e instituciones oficiales</t>
  </si>
  <si>
    <t>Cargo docente en el nivel superior universitario</t>
  </si>
  <si>
    <t>Miembro de equipo evaluador en organismos e instituciones oficiales</t>
  </si>
  <si>
    <t>Miembros de Consejos Provinciales, relacionados con la educación</t>
  </si>
  <si>
    <r>
      <t xml:space="preserve">Cargos de gestión pública </t>
    </r>
    <r>
      <rPr>
        <sz val="8"/>
        <color theme="1"/>
        <rFont val="Calibri"/>
        <family val="2"/>
        <scheme val="minor"/>
      </rPr>
      <t>(gobierno nacional, provincial, municipal) relacionados con la educación</t>
    </r>
    <r>
      <rPr>
        <sz val="9"/>
        <color theme="1"/>
        <rFont val="Calibri"/>
        <family val="2"/>
        <scheme val="minor"/>
      </rPr>
      <t xml:space="preserve"> </t>
    </r>
  </si>
  <si>
    <t>Trabajo en equipos jurisdiccionales de desarrollo curricular</t>
  </si>
  <si>
    <t>Otros cargos o desempeños relacionados con la educación (en este rubro se considerarán también las becas obtenidas y los intercambios internacionales)</t>
  </si>
  <si>
    <t>Observaciones</t>
  </si>
  <si>
    <t>Firma postulante</t>
  </si>
  <si>
    <t>Firma y aclaración integrantes Comisión Evaluadora</t>
  </si>
  <si>
    <t>Teléfono:</t>
  </si>
  <si>
    <t>DNI:</t>
  </si>
  <si>
    <t>Unidad Curricular a la que se Postula:</t>
  </si>
  <si>
    <t>Puntaje Total:</t>
  </si>
  <si>
    <t>Apellido y Nombre del Postulante:</t>
  </si>
  <si>
    <t>Puntaje por ítem</t>
  </si>
  <si>
    <t>Cantidad ítems</t>
  </si>
  <si>
    <t>Folio(s)</t>
  </si>
  <si>
    <t>Puntaje por año</t>
  </si>
  <si>
    <t>Cantidad de años</t>
  </si>
  <si>
    <t>En Nivel Inicial, Primario y/o Medio</t>
  </si>
  <si>
    <r>
      <t xml:space="preserve">ELABORACIÓN Y/O DICTADO DE CURSOS, TALLERES, SEMINARIOS, ETC. </t>
    </r>
    <r>
      <rPr>
        <sz val="8"/>
        <color theme="1"/>
        <rFont val="Calibri"/>
        <family val="2"/>
        <scheme val="minor"/>
      </rPr>
      <t>AFINES AL NIVEL O FUNCIÓN PARA LA QUE SE POSTULA CON RECONOCIMIENTO DE ORGANISMOS OFICIALES</t>
    </r>
  </si>
  <si>
    <t>Elaborado</t>
  </si>
  <si>
    <t>Dictado</t>
  </si>
  <si>
    <r>
      <t xml:space="preserve">CARGOS DE CONDUCCIÓN Y/O GESTIÓN EN EL NIVEL SUPERIOR </t>
    </r>
    <r>
      <rPr>
        <sz val="9"/>
        <color theme="1"/>
        <rFont val="Calibri"/>
        <family val="2"/>
        <scheme val="minor"/>
      </rPr>
      <t>(mínimo 2 años consecutivos en el cargo. Dos o más períodos consecutivos se tabulan como sólo uno)</t>
    </r>
  </si>
  <si>
    <r>
      <t xml:space="preserve">ASISTENCIA A CURSOS, SEMINARIOS Y TALLERES </t>
    </r>
    <r>
      <rPr>
        <sz val="9"/>
        <color theme="1"/>
        <rFont val="Calibri"/>
        <family val="2"/>
        <scheme val="minor"/>
      </rPr>
      <t>AFINES AL NIVEL SUPERIOR O CARGO/FUNCIÓN A LA QUE SE POSTULA, CON RECONOCIMIENTO DE ORGANISMOS OFICIALES (máximo 10 años antigüedad)</t>
    </r>
  </si>
  <si>
    <t>IES</t>
  </si>
  <si>
    <t>universidad</t>
  </si>
  <si>
    <t>DIRECCIÓN GENERAL DE ESCUELAS - COORDINACIÓN GENERAL DE EDUCACIÓN SUPERIOR</t>
  </si>
  <si>
    <t>INSTITUTO SUPERIOR DE FORMACIÓN DOCENTE Y TÉCNICA 9-030</t>
  </si>
  <si>
    <t>"DEL BICENTENARIO"</t>
  </si>
  <si>
    <r>
      <t xml:space="preserve">Otros </t>
    </r>
    <r>
      <rPr>
        <sz val="8"/>
        <color rgb="FF000000"/>
        <rFont val="Calibri"/>
        <family val="2"/>
        <scheme val="minor"/>
      </rPr>
      <t>(encuestas, producciones audiovisuales, etc)</t>
    </r>
  </si>
  <si>
    <t>1 de 5</t>
  </si>
  <si>
    <t>2 de 5</t>
  </si>
  <si>
    <t>3 de 5</t>
  </si>
  <si>
    <t>4 de 5</t>
  </si>
  <si>
    <t>5 de 5</t>
  </si>
  <si>
    <t>1 de 4</t>
  </si>
  <si>
    <t>2 de 4</t>
  </si>
  <si>
    <t>3 de 4</t>
  </si>
  <si>
    <t>4 de4</t>
  </si>
  <si>
    <r>
      <t xml:space="preserve">ELABORACIÓN Y/O DICTADO DE CURSOS, TALLERES, SEMINARIOS, ETC. </t>
    </r>
    <r>
      <rPr>
        <sz val="8"/>
        <color theme="1"/>
        <rFont val="Calibri"/>
        <family val="2"/>
        <scheme val="minor"/>
      </rPr>
      <t>AFINES AL NIVEL O FUNCIÓN PARA LA QUE SE POSTULA CON RECONOCIMIENTO DE ORGANISMOS OFICIALES (máx. 10 años antigüedad)</t>
    </r>
  </si>
  <si>
    <r>
      <t xml:space="preserve">TRABAJOS DE INVESTIGACIÓN </t>
    </r>
    <r>
      <rPr>
        <sz val="8"/>
        <color theme="1"/>
        <rFont val="Calibri"/>
        <family val="2"/>
        <scheme val="minor"/>
      </rPr>
      <t>(máx. 10 años antigüedad)</t>
    </r>
  </si>
  <si>
    <r>
      <t xml:space="preserve">Otros cargos o desempeños relacionados con la educación </t>
    </r>
    <r>
      <rPr>
        <sz val="8"/>
        <color theme="1"/>
        <rFont val="Calibri"/>
        <family val="2"/>
        <scheme val="minor"/>
      </rPr>
      <t>(en este rubro se considerarán también las becas obtenidas y los intercambios internacionales)</t>
    </r>
  </si>
  <si>
    <r>
      <t xml:space="preserve">Curso de 13 a  24horas </t>
    </r>
    <r>
      <rPr>
        <sz val="8"/>
        <color rgb="FF000000"/>
        <rFont val="Calibri"/>
        <family val="2"/>
        <scheme val="minor"/>
      </rPr>
      <t xml:space="preserve">(electivas, proyectos de formación continua; UDIE) </t>
    </r>
  </si>
  <si>
    <r>
      <t xml:space="preserve">ASISTENCIA A CURSOS, SEMINARIOS Y TALLERES </t>
    </r>
    <r>
      <rPr>
        <sz val="9"/>
        <color theme="1"/>
        <rFont val="Calibri"/>
        <family val="2"/>
        <scheme val="minor"/>
      </rPr>
      <t xml:space="preserve">AFINES AL NIVEL SUPERIOR O CARGO/FUNCIÓN A LA QUE SE POSTULA, CON RECONOCIMIENTO DE ORGANISMOS OFICIALES </t>
    </r>
    <r>
      <rPr>
        <sz val="8"/>
        <color theme="1"/>
        <rFont val="Calibri"/>
        <family val="2"/>
        <scheme val="minor"/>
      </rPr>
      <t>(máx. 10 años antigüedad)</t>
    </r>
  </si>
  <si>
    <t>Correo electrónico</t>
  </si>
  <si>
    <t>Fecha de tabulación</t>
  </si>
  <si>
    <t xml:space="preserve">Curso de 13 a  24horas </t>
  </si>
  <si>
    <t xml:space="preserve">PARTICIPACIÓN EN EVENTOS ACADÉMICOS: CONGRESOS, SIMPOSIOS, JORNADAS, etc. (máx. 10 años antigüedad) Se considerarán también UDIEs, proyectos de formación continua; etc) </t>
  </si>
  <si>
    <t>ANTIGÜEDAD DOCENTE (máx. 10 pts.)</t>
  </si>
  <si>
    <r>
      <t xml:space="preserve">Coordinador de área </t>
    </r>
    <r>
      <rPr>
        <sz val="8"/>
        <color theme="1"/>
        <rFont val="Calibri"/>
        <family val="2"/>
        <scheme val="minor"/>
      </rPr>
      <t>(en todos los niveles para los que forma el profesorado, incluyendo institutos de inglés)</t>
    </r>
  </si>
  <si>
    <t xml:space="preserve">En institutos de enseñanza de idiomas. </t>
  </si>
  <si>
    <t>Correo electrónico:</t>
  </si>
</sst>
</file>

<file path=xl/styles.xml><?xml version="1.0" encoding="utf-8"?>
<styleSheet xmlns="http://schemas.openxmlformats.org/spreadsheetml/2006/main">
  <numFmts count="3">
    <numFmt numFmtId="164" formatCode="00.00"/>
    <numFmt numFmtId="165" formatCode="00.000"/>
    <numFmt numFmtId="166" formatCode="0.000"/>
  </numFmts>
  <fonts count="14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6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8" xfId="0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166" fontId="0" fillId="0" borderId="1" xfId="0" applyNumberForma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0" fillId="5" borderId="0" xfId="0" applyFill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2" fontId="0" fillId="3" borderId="1" xfId="0" applyNumberForma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166" fontId="0" fillId="3" borderId="1" xfId="0" applyNumberFormat="1" applyFill="1" applyBorder="1" applyAlignment="1">
      <alignment vertical="center" wrapText="1"/>
    </xf>
    <xf numFmtId="164" fontId="0" fillId="3" borderId="1" xfId="0" applyNumberFormat="1" applyFill="1" applyBorder="1" applyAlignment="1">
      <alignment vertical="center" wrapText="1"/>
    </xf>
    <xf numFmtId="165" fontId="0" fillId="0" borderId="1" xfId="0" applyNumberForma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0" fillId="0" borderId="1" xfId="0" applyNumberFormat="1" applyFont="1" applyBorder="1" applyAlignment="1">
      <alignment vertical="center" wrapText="1"/>
    </xf>
    <xf numFmtId="164" fontId="0" fillId="0" borderId="9" xfId="0" applyNumberForma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0" fillId="0" borderId="0" xfId="0" applyNumberFormat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164" fontId="0" fillId="0" borderId="3" xfId="0" applyNumberForma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9" fillId="0" borderId="0" xfId="0" applyFont="1" applyAlignment="1">
      <alignment horizontal="right" wrapText="1"/>
    </xf>
    <xf numFmtId="164" fontId="9" fillId="0" borderId="0" xfId="0" applyNumberFormat="1" applyFont="1" applyAlignment="1">
      <alignment horizontal="right" wrapText="1"/>
    </xf>
    <xf numFmtId="164" fontId="9" fillId="0" borderId="0" xfId="0" applyNumberFormat="1" applyFont="1" applyBorder="1" applyAlignment="1">
      <alignment horizontal="right" wrapText="1"/>
    </xf>
    <xf numFmtId="16" fontId="9" fillId="0" borderId="0" xfId="0" applyNumberFormat="1" applyFont="1" applyAlignment="1">
      <alignment horizontal="right" wrapText="1"/>
    </xf>
    <xf numFmtId="2" fontId="0" fillId="2" borderId="1" xfId="0" applyNumberFormat="1" applyFill="1" applyBorder="1" applyAlignment="1">
      <alignment vertical="center" wrapText="1"/>
    </xf>
    <xf numFmtId="0" fontId="0" fillId="5" borderId="0" xfId="0" applyFill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164" fontId="10" fillId="0" borderId="0" xfId="0" applyNumberFormat="1" applyFont="1" applyAlignment="1">
      <alignment horizontal="right" vertical="center" wrapText="1"/>
    </xf>
    <xf numFmtId="164" fontId="10" fillId="0" borderId="0" xfId="0" applyNumberFormat="1" applyFont="1" applyBorder="1" applyAlignment="1">
      <alignment horizontal="right" vertical="center" wrapText="1"/>
    </xf>
    <xf numFmtId="1" fontId="0" fillId="0" borderId="1" xfId="0" applyNumberFormat="1" applyBorder="1" applyAlignment="1">
      <alignment vertical="center" wrapText="1"/>
    </xf>
    <xf numFmtId="0" fontId="0" fillId="0" borderId="0" xfId="0" applyBorder="1"/>
    <xf numFmtId="0" fontId="12" fillId="0" borderId="0" xfId="1" applyAlignment="1" applyProtection="1"/>
    <xf numFmtId="1" fontId="11" fillId="0" borderId="1" xfId="0" applyNumberFormat="1" applyFont="1" applyBorder="1" applyAlignment="1">
      <alignment vertical="center" wrapText="1"/>
    </xf>
    <xf numFmtId="1" fontId="6" fillId="0" borderId="1" xfId="0" applyNumberFormat="1" applyFont="1" applyBorder="1" applyAlignment="1">
      <alignment vertical="center" wrapText="1"/>
    </xf>
    <xf numFmtId="1" fontId="13" fillId="0" borderId="1" xfId="0" applyNumberFormat="1" applyFont="1" applyBorder="1" applyAlignment="1">
      <alignment vertical="center" wrapText="1"/>
    </xf>
    <xf numFmtId="1" fontId="0" fillId="0" borderId="0" xfId="0" applyNumberForma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64" fontId="0" fillId="0" borderId="1" xfId="0" applyNumberFormat="1" applyFont="1" applyFill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1" fontId="10" fillId="0" borderId="0" xfId="0" applyNumberFormat="1" applyFont="1" applyAlignment="1">
      <alignment horizontal="right" vertical="center" wrapText="1"/>
    </xf>
    <xf numFmtId="1" fontId="0" fillId="0" borderId="1" xfId="0" applyNumberFormat="1" applyBorder="1" applyAlignment="1">
      <alignment horizontal="right" vertical="center" wrapText="1"/>
    </xf>
    <xf numFmtId="1" fontId="6" fillId="0" borderId="1" xfId="0" applyNumberFormat="1" applyFont="1" applyBorder="1" applyAlignment="1">
      <alignment horizontal="right" vertical="center" wrapText="1"/>
    </xf>
    <xf numFmtId="1" fontId="0" fillId="0" borderId="0" xfId="0" applyNumberFormat="1" applyAlignment="1">
      <alignment horizontal="right" vertical="center" wrapText="1"/>
    </xf>
    <xf numFmtId="1" fontId="13" fillId="0" borderId="1" xfId="0" applyNumberFormat="1" applyFont="1" applyBorder="1" applyAlignment="1">
      <alignment horizontal="right" vertical="center" wrapText="1"/>
    </xf>
    <xf numFmtId="1" fontId="11" fillId="0" borderId="1" xfId="0" applyNumberFormat="1" applyFont="1" applyBorder="1" applyAlignment="1">
      <alignment horizontal="right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0" borderId="8" xfId="1" applyBorder="1" applyAlignment="1" applyProtection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3.jpe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57150</xdr:rowOff>
    </xdr:from>
    <xdr:to>
      <xdr:col>1</xdr:col>
      <xdr:colOff>333375</xdr:colOff>
      <xdr:row>2</xdr:row>
      <xdr:rowOff>152400</xdr:rowOff>
    </xdr:to>
    <xdr:pic>
      <xdr:nvPicPr>
        <xdr:cNvPr id="2" name="2 Imagen" descr="Escarapel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57150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361950</xdr:colOff>
      <xdr:row>0</xdr:row>
      <xdr:rowOff>9525</xdr:rowOff>
    </xdr:from>
    <xdr:to>
      <xdr:col>7</xdr:col>
      <xdr:colOff>790575</xdr:colOff>
      <xdr:row>2</xdr:row>
      <xdr:rowOff>161925</xdr:rowOff>
    </xdr:to>
    <xdr:pic>
      <xdr:nvPicPr>
        <xdr:cNvPr id="3" name="3 Imagen" descr="Escudo Mendoz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05450" y="9525"/>
          <a:ext cx="4286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49</xdr:row>
      <xdr:rowOff>57149</xdr:rowOff>
    </xdr:from>
    <xdr:to>
      <xdr:col>1</xdr:col>
      <xdr:colOff>333375</xdr:colOff>
      <xdr:row>51</xdr:row>
      <xdr:rowOff>133349</xdr:rowOff>
    </xdr:to>
    <xdr:pic>
      <xdr:nvPicPr>
        <xdr:cNvPr id="4" name="2 Imagen" descr="Escarapela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775" y="9725024"/>
          <a:ext cx="457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323850</xdr:colOff>
      <xdr:row>49</xdr:row>
      <xdr:rowOff>28574</xdr:rowOff>
    </xdr:from>
    <xdr:to>
      <xdr:col>7</xdr:col>
      <xdr:colOff>752475</xdr:colOff>
      <xdr:row>51</xdr:row>
      <xdr:rowOff>142874</xdr:rowOff>
    </xdr:to>
    <xdr:pic>
      <xdr:nvPicPr>
        <xdr:cNvPr id="5" name="3 Imagen" descr="Escudo Mendoza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467350" y="9696449"/>
          <a:ext cx="4286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142</xdr:row>
      <xdr:rowOff>66674</xdr:rowOff>
    </xdr:from>
    <xdr:to>
      <xdr:col>1</xdr:col>
      <xdr:colOff>342900</xdr:colOff>
      <xdr:row>144</xdr:row>
      <xdr:rowOff>142874</xdr:rowOff>
    </xdr:to>
    <xdr:pic>
      <xdr:nvPicPr>
        <xdr:cNvPr id="10" name="2 Imagen" descr="Escarapela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4300" y="28660724"/>
          <a:ext cx="457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314325</xdr:colOff>
      <xdr:row>142</xdr:row>
      <xdr:rowOff>47624</xdr:rowOff>
    </xdr:from>
    <xdr:to>
      <xdr:col>7</xdr:col>
      <xdr:colOff>742950</xdr:colOff>
      <xdr:row>144</xdr:row>
      <xdr:rowOff>161924</xdr:rowOff>
    </xdr:to>
    <xdr:pic>
      <xdr:nvPicPr>
        <xdr:cNvPr id="11" name="3 Imagen" descr="Escudo Mendoza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457825" y="28641674"/>
          <a:ext cx="4286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95</xdr:row>
      <xdr:rowOff>57149</xdr:rowOff>
    </xdr:from>
    <xdr:to>
      <xdr:col>1</xdr:col>
      <xdr:colOff>333375</xdr:colOff>
      <xdr:row>97</xdr:row>
      <xdr:rowOff>133349</xdr:rowOff>
    </xdr:to>
    <xdr:pic>
      <xdr:nvPicPr>
        <xdr:cNvPr id="12" name="2 Imagen" descr="Escarapela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775" y="9515474"/>
          <a:ext cx="457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323850</xdr:colOff>
      <xdr:row>95</xdr:row>
      <xdr:rowOff>28574</xdr:rowOff>
    </xdr:from>
    <xdr:to>
      <xdr:col>7</xdr:col>
      <xdr:colOff>752475</xdr:colOff>
      <xdr:row>97</xdr:row>
      <xdr:rowOff>142874</xdr:rowOff>
    </xdr:to>
    <xdr:pic>
      <xdr:nvPicPr>
        <xdr:cNvPr id="13" name="3 Imagen" descr="Escudo Mendoza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467350" y="9486899"/>
          <a:ext cx="4286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57150</xdr:rowOff>
    </xdr:from>
    <xdr:to>
      <xdr:col>1</xdr:col>
      <xdr:colOff>333375</xdr:colOff>
      <xdr:row>2</xdr:row>
      <xdr:rowOff>152400</xdr:rowOff>
    </xdr:to>
    <xdr:pic>
      <xdr:nvPicPr>
        <xdr:cNvPr id="1026" name="2 Imagen" descr="Escarapel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57150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361950</xdr:colOff>
      <xdr:row>0</xdr:row>
      <xdr:rowOff>9525</xdr:rowOff>
    </xdr:from>
    <xdr:to>
      <xdr:col>7</xdr:col>
      <xdr:colOff>790575</xdr:colOff>
      <xdr:row>2</xdr:row>
      <xdr:rowOff>161925</xdr:rowOff>
    </xdr:to>
    <xdr:pic>
      <xdr:nvPicPr>
        <xdr:cNvPr id="1027" name="3 Imagen" descr="Escudo Mendoz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05450" y="9525"/>
          <a:ext cx="4286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44</xdr:row>
      <xdr:rowOff>57149</xdr:rowOff>
    </xdr:from>
    <xdr:to>
      <xdr:col>1</xdr:col>
      <xdr:colOff>333375</xdr:colOff>
      <xdr:row>46</xdr:row>
      <xdr:rowOff>133349</xdr:rowOff>
    </xdr:to>
    <xdr:pic>
      <xdr:nvPicPr>
        <xdr:cNvPr id="5" name="2 Imagen" descr="Escarapela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775" y="9725024"/>
          <a:ext cx="457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323850</xdr:colOff>
      <xdr:row>44</xdr:row>
      <xdr:rowOff>28574</xdr:rowOff>
    </xdr:from>
    <xdr:to>
      <xdr:col>7</xdr:col>
      <xdr:colOff>752475</xdr:colOff>
      <xdr:row>46</xdr:row>
      <xdr:rowOff>142874</xdr:rowOff>
    </xdr:to>
    <xdr:pic>
      <xdr:nvPicPr>
        <xdr:cNvPr id="6" name="3 Imagen" descr="Escudo Mendoza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467350" y="9696449"/>
          <a:ext cx="4286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80</xdr:row>
      <xdr:rowOff>57149</xdr:rowOff>
    </xdr:from>
    <xdr:to>
      <xdr:col>1</xdr:col>
      <xdr:colOff>333375</xdr:colOff>
      <xdr:row>82</xdr:row>
      <xdr:rowOff>133349</xdr:rowOff>
    </xdr:to>
    <xdr:pic>
      <xdr:nvPicPr>
        <xdr:cNvPr id="7" name="2 Imagen" descr="Escarapela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9725024"/>
          <a:ext cx="457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323850</xdr:colOff>
      <xdr:row>80</xdr:row>
      <xdr:rowOff>28574</xdr:rowOff>
    </xdr:from>
    <xdr:to>
      <xdr:col>7</xdr:col>
      <xdr:colOff>752475</xdr:colOff>
      <xdr:row>82</xdr:row>
      <xdr:rowOff>142874</xdr:rowOff>
    </xdr:to>
    <xdr:pic>
      <xdr:nvPicPr>
        <xdr:cNvPr id="8" name="3 Imagen" descr="Escudo Mendoza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467350" y="9696449"/>
          <a:ext cx="4286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125</xdr:row>
      <xdr:rowOff>57149</xdr:rowOff>
    </xdr:from>
    <xdr:to>
      <xdr:col>1</xdr:col>
      <xdr:colOff>333375</xdr:colOff>
      <xdr:row>127</xdr:row>
      <xdr:rowOff>133349</xdr:rowOff>
    </xdr:to>
    <xdr:pic>
      <xdr:nvPicPr>
        <xdr:cNvPr id="9" name="2 Imagen" descr="Escarapela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19278599"/>
          <a:ext cx="457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323850</xdr:colOff>
      <xdr:row>125</xdr:row>
      <xdr:rowOff>28574</xdr:rowOff>
    </xdr:from>
    <xdr:to>
      <xdr:col>7</xdr:col>
      <xdr:colOff>752475</xdr:colOff>
      <xdr:row>127</xdr:row>
      <xdr:rowOff>142874</xdr:rowOff>
    </xdr:to>
    <xdr:pic>
      <xdr:nvPicPr>
        <xdr:cNvPr id="10" name="3 Imagen" descr="Escudo Mendoza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467350" y="19250024"/>
          <a:ext cx="4286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163</xdr:row>
      <xdr:rowOff>57149</xdr:rowOff>
    </xdr:from>
    <xdr:to>
      <xdr:col>1</xdr:col>
      <xdr:colOff>333375</xdr:colOff>
      <xdr:row>165</xdr:row>
      <xdr:rowOff>133349</xdr:rowOff>
    </xdr:to>
    <xdr:pic>
      <xdr:nvPicPr>
        <xdr:cNvPr id="11" name="2 Imagen" descr="Escarapela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28879799"/>
          <a:ext cx="457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323850</xdr:colOff>
      <xdr:row>163</xdr:row>
      <xdr:rowOff>28574</xdr:rowOff>
    </xdr:from>
    <xdr:to>
      <xdr:col>7</xdr:col>
      <xdr:colOff>752475</xdr:colOff>
      <xdr:row>165</xdr:row>
      <xdr:rowOff>142874</xdr:rowOff>
    </xdr:to>
    <xdr:pic>
      <xdr:nvPicPr>
        <xdr:cNvPr id="12" name="3 Imagen" descr="Escudo Mendoza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467350" y="28851224"/>
          <a:ext cx="4286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57150</xdr:rowOff>
    </xdr:from>
    <xdr:to>
      <xdr:col>1</xdr:col>
      <xdr:colOff>333375</xdr:colOff>
      <xdr:row>2</xdr:row>
      <xdr:rowOff>152400</xdr:rowOff>
    </xdr:to>
    <xdr:pic>
      <xdr:nvPicPr>
        <xdr:cNvPr id="2" name="2 Imagen" descr="Escarapel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57150"/>
          <a:ext cx="9906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361950</xdr:colOff>
      <xdr:row>0</xdr:row>
      <xdr:rowOff>9525</xdr:rowOff>
    </xdr:from>
    <xdr:to>
      <xdr:col>7</xdr:col>
      <xdr:colOff>790575</xdr:colOff>
      <xdr:row>2</xdr:row>
      <xdr:rowOff>161925</xdr:rowOff>
    </xdr:to>
    <xdr:pic>
      <xdr:nvPicPr>
        <xdr:cNvPr id="3" name="3 Imagen" descr="Escudo Mendoz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05450" y="9525"/>
          <a:ext cx="4286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47</xdr:row>
      <xdr:rowOff>57149</xdr:rowOff>
    </xdr:from>
    <xdr:to>
      <xdr:col>1</xdr:col>
      <xdr:colOff>333375</xdr:colOff>
      <xdr:row>49</xdr:row>
      <xdr:rowOff>133349</xdr:rowOff>
    </xdr:to>
    <xdr:pic>
      <xdr:nvPicPr>
        <xdr:cNvPr id="4" name="2 Imagen" descr="Escarapela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775" y="9553574"/>
          <a:ext cx="457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323850</xdr:colOff>
      <xdr:row>47</xdr:row>
      <xdr:rowOff>28574</xdr:rowOff>
    </xdr:from>
    <xdr:to>
      <xdr:col>7</xdr:col>
      <xdr:colOff>752475</xdr:colOff>
      <xdr:row>49</xdr:row>
      <xdr:rowOff>142874</xdr:rowOff>
    </xdr:to>
    <xdr:pic>
      <xdr:nvPicPr>
        <xdr:cNvPr id="5" name="3 Imagen" descr="Escudo Mendoza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467350" y="9524999"/>
          <a:ext cx="4286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139</xdr:row>
      <xdr:rowOff>66674</xdr:rowOff>
    </xdr:from>
    <xdr:to>
      <xdr:col>1</xdr:col>
      <xdr:colOff>342900</xdr:colOff>
      <xdr:row>141</xdr:row>
      <xdr:rowOff>142874</xdr:rowOff>
    </xdr:to>
    <xdr:pic>
      <xdr:nvPicPr>
        <xdr:cNvPr id="6" name="2 Imagen" descr="Escarapela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4300" y="28508324"/>
          <a:ext cx="457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314325</xdr:colOff>
      <xdr:row>139</xdr:row>
      <xdr:rowOff>47624</xdr:rowOff>
    </xdr:from>
    <xdr:to>
      <xdr:col>7</xdr:col>
      <xdr:colOff>742950</xdr:colOff>
      <xdr:row>141</xdr:row>
      <xdr:rowOff>161924</xdr:rowOff>
    </xdr:to>
    <xdr:pic>
      <xdr:nvPicPr>
        <xdr:cNvPr id="7" name="3 Imagen" descr="Escudo Mendoza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457825" y="28489274"/>
          <a:ext cx="4286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93</xdr:row>
      <xdr:rowOff>57149</xdr:rowOff>
    </xdr:from>
    <xdr:to>
      <xdr:col>1</xdr:col>
      <xdr:colOff>333375</xdr:colOff>
      <xdr:row>95</xdr:row>
      <xdr:rowOff>133349</xdr:rowOff>
    </xdr:to>
    <xdr:pic>
      <xdr:nvPicPr>
        <xdr:cNvPr id="8" name="2 Imagen" descr="Escarapela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775" y="19059524"/>
          <a:ext cx="457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323850</xdr:colOff>
      <xdr:row>93</xdr:row>
      <xdr:rowOff>28574</xdr:rowOff>
    </xdr:from>
    <xdr:to>
      <xdr:col>7</xdr:col>
      <xdr:colOff>752475</xdr:colOff>
      <xdr:row>95</xdr:row>
      <xdr:rowOff>142874</xdr:rowOff>
    </xdr:to>
    <xdr:pic>
      <xdr:nvPicPr>
        <xdr:cNvPr id="9" name="3 Imagen" descr="Escudo Mendoza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467350" y="19030949"/>
          <a:ext cx="4286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2"/>
  <sheetViews>
    <sheetView tabSelected="1" view="pageLayout" topLeftCell="A4" workbookViewId="0">
      <selection activeCell="E11" sqref="E11:H11"/>
    </sheetView>
  </sheetViews>
  <sheetFormatPr baseColWidth="10" defaultRowHeight="15"/>
  <cols>
    <col min="1" max="1" width="3.140625" style="2" customWidth="1"/>
    <col min="2" max="8" width="11.42578125" style="2"/>
  </cols>
  <sheetData>
    <row r="1" spans="1:10">
      <c r="A1" s="76"/>
      <c r="B1" s="77"/>
      <c r="C1" s="81" t="s">
        <v>124</v>
      </c>
      <c r="D1" s="77"/>
      <c r="E1" s="77"/>
      <c r="F1" s="77"/>
      <c r="G1" s="77"/>
      <c r="H1" s="66"/>
      <c r="I1" s="47"/>
    </row>
    <row r="2" spans="1:10">
      <c r="A2" s="78"/>
      <c r="B2" s="79"/>
      <c r="C2" s="69" t="s">
        <v>125</v>
      </c>
      <c r="D2" s="69"/>
      <c r="E2" s="69"/>
      <c r="F2" s="69"/>
      <c r="G2" s="69"/>
      <c r="H2" s="67"/>
      <c r="I2" s="47"/>
    </row>
    <row r="3" spans="1:10">
      <c r="A3" s="80"/>
      <c r="B3" s="70"/>
      <c r="C3" s="27"/>
      <c r="D3" s="70" t="s">
        <v>126</v>
      </c>
      <c r="E3" s="70"/>
      <c r="F3" s="70"/>
      <c r="G3" s="58"/>
      <c r="H3" s="68"/>
      <c r="I3" s="47"/>
    </row>
    <row r="4" spans="1:10">
      <c r="C4" s="25"/>
      <c r="D4" s="26"/>
      <c r="E4" s="26"/>
      <c r="F4" s="26"/>
      <c r="G4" s="26"/>
    </row>
    <row r="5" spans="1:10">
      <c r="A5" s="93" t="s">
        <v>0</v>
      </c>
      <c r="B5" s="94"/>
      <c r="C5" s="94"/>
      <c r="D5" s="94"/>
      <c r="E5" s="94"/>
      <c r="F5" s="94"/>
      <c r="G5" s="94"/>
      <c r="H5" s="95"/>
    </row>
    <row r="6" spans="1:10" ht="17.25" customHeight="1">
      <c r="A6" s="96"/>
      <c r="B6" s="97"/>
      <c r="C6" s="97"/>
      <c r="D6" s="97"/>
      <c r="E6" s="97"/>
      <c r="F6" s="97"/>
      <c r="G6" s="97"/>
      <c r="H6" s="98"/>
    </row>
    <row r="7" spans="1:10" ht="29.25" customHeight="1">
      <c r="A7" s="99" t="s">
        <v>110</v>
      </c>
      <c r="B7" s="100"/>
      <c r="C7" s="100"/>
      <c r="D7" s="102"/>
      <c r="E7" s="103"/>
      <c r="F7" s="104"/>
      <c r="G7" s="104"/>
      <c r="H7" s="105"/>
    </row>
    <row r="8" spans="1:10" ht="8.25" customHeight="1"/>
    <row r="9" spans="1:10">
      <c r="A9" s="99" t="s">
        <v>107</v>
      </c>
      <c r="B9" s="100"/>
      <c r="C9" s="103"/>
      <c r="D9" s="105"/>
      <c r="F9" s="5" t="s">
        <v>106</v>
      </c>
      <c r="G9" s="3"/>
      <c r="H9" s="1"/>
      <c r="J9" s="48"/>
    </row>
    <row r="10" spans="1:10" ht="7.5" customHeight="1"/>
    <row r="11" spans="1:10" ht="17.25" customHeight="1">
      <c r="A11" s="99" t="s">
        <v>142</v>
      </c>
      <c r="B11" s="100"/>
      <c r="C11" s="100"/>
      <c r="D11" s="102"/>
      <c r="E11" s="106"/>
      <c r="F11" s="104"/>
      <c r="G11" s="104"/>
      <c r="H11" s="105"/>
    </row>
    <row r="12" spans="1:10" ht="8.25" customHeight="1"/>
    <row r="13" spans="1:10" ht="24.75" customHeight="1">
      <c r="A13" s="99" t="s">
        <v>108</v>
      </c>
      <c r="B13" s="100"/>
      <c r="C13" s="100"/>
      <c r="D13" s="102"/>
      <c r="E13" s="103"/>
      <c r="F13" s="104"/>
      <c r="G13" s="104"/>
      <c r="H13" s="105"/>
    </row>
    <row r="14" spans="1:10" ht="8.25" customHeight="1"/>
    <row r="15" spans="1:10">
      <c r="F15" s="99" t="s">
        <v>109</v>
      </c>
      <c r="G15" s="100"/>
      <c r="H15" s="10">
        <f xml:space="preserve"> H17+H22+H28+H36+H54+H67+H84+H100+H115+H130+H147</f>
        <v>0</v>
      </c>
    </row>
    <row r="16" spans="1:10" ht="8.25" customHeight="1"/>
    <row r="17" spans="1:8">
      <c r="A17" s="40" t="s">
        <v>2</v>
      </c>
      <c r="B17" s="74" t="s">
        <v>3</v>
      </c>
      <c r="C17" s="74"/>
      <c r="D17" s="74"/>
      <c r="E17" s="74"/>
      <c r="F17" s="74"/>
      <c r="G17" s="74"/>
      <c r="H17" s="39">
        <f xml:space="preserve"> G19+G20</f>
        <v>0</v>
      </c>
    </row>
    <row r="18" spans="1:8" ht="22.5">
      <c r="B18" s="101" t="s">
        <v>4</v>
      </c>
      <c r="C18" s="101"/>
      <c r="D18" s="101"/>
      <c r="E18" s="14" t="s">
        <v>111</v>
      </c>
      <c r="F18" s="14" t="s">
        <v>112</v>
      </c>
      <c r="G18" s="14" t="s">
        <v>1</v>
      </c>
      <c r="H18" s="14" t="s">
        <v>113</v>
      </c>
    </row>
    <row r="19" spans="1:8">
      <c r="B19" s="87" t="s">
        <v>5</v>
      </c>
      <c r="C19" s="87"/>
      <c r="D19" s="87"/>
      <c r="E19" s="15">
        <v>16</v>
      </c>
      <c r="F19" s="65"/>
      <c r="G19" s="15">
        <f>E19*F19</f>
        <v>0</v>
      </c>
      <c r="H19" s="60"/>
    </row>
    <row r="20" spans="1:8" ht="24.75" customHeight="1">
      <c r="B20" s="87" t="s">
        <v>6</v>
      </c>
      <c r="C20" s="87"/>
      <c r="D20" s="87"/>
      <c r="E20" s="15">
        <v>16</v>
      </c>
      <c r="F20" s="65"/>
      <c r="G20" s="15">
        <f>E20*F20</f>
        <v>0</v>
      </c>
      <c r="H20" s="60"/>
    </row>
    <row r="21" spans="1:8" ht="8.25" customHeight="1"/>
    <row r="22" spans="1:8">
      <c r="A22" s="40" t="s">
        <v>7</v>
      </c>
      <c r="B22" s="74" t="s">
        <v>8</v>
      </c>
      <c r="C22" s="74"/>
      <c r="D22" s="74"/>
      <c r="E22" s="74"/>
      <c r="F22" s="74"/>
      <c r="G22" s="74"/>
      <c r="H22" s="16">
        <f xml:space="preserve"> G24+G25+G26</f>
        <v>0</v>
      </c>
    </row>
    <row r="23" spans="1:8" ht="22.5">
      <c r="B23" s="89" t="s">
        <v>4</v>
      </c>
      <c r="C23" s="89"/>
      <c r="D23" s="89"/>
      <c r="E23" s="17" t="s">
        <v>111</v>
      </c>
      <c r="F23" s="17" t="s">
        <v>112</v>
      </c>
      <c r="G23" s="17" t="s">
        <v>1</v>
      </c>
      <c r="H23" s="17" t="s">
        <v>113</v>
      </c>
    </row>
    <row r="24" spans="1:8">
      <c r="B24" s="87" t="s">
        <v>9</v>
      </c>
      <c r="C24" s="87"/>
      <c r="D24" s="87"/>
      <c r="E24" s="15">
        <v>3</v>
      </c>
      <c r="F24" s="65"/>
      <c r="G24" s="15">
        <f xml:space="preserve"> E24*F24</f>
        <v>0</v>
      </c>
      <c r="H24" s="61"/>
    </row>
    <row r="25" spans="1:8">
      <c r="B25" s="87" t="s">
        <v>10</v>
      </c>
      <c r="C25" s="87"/>
      <c r="D25" s="87"/>
      <c r="E25" s="15">
        <v>2</v>
      </c>
      <c r="F25" s="65"/>
      <c r="G25" s="15">
        <f t="shared" ref="G25:G26" si="0" xml:space="preserve"> E25*F25</f>
        <v>0</v>
      </c>
      <c r="H25" s="60"/>
    </row>
    <row r="26" spans="1:8">
      <c r="B26" s="87" t="s">
        <v>11</v>
      </c>
      <c r="C26" s="87"/>
      <c r="D26" s="87"/>
      <c r="E26" s="15">
        <v>1</v>
      </c>
      <c r="F26" s="65"/>
      <c r="G26" s="15">
        <f t="shared" si="0"/>
        <v>0</v>
      </c>
      <c r="H26" s="60"/>
    </row>
    <row r="27" spans="1:8" ht="7.5" customHeight="1"/>
    <row r="28" spans="1:8">
      <c r="A28" s="40" t="s">
        <v>12</v>
      </c>
      <c r="B28" s="74" t="s">
        <v>13</v>
      </c>
      <c r="C28" s="74"/>
      <c r="D28" s="74"/>
      <c r="E28" s="74"/>
      <c r="F28" s="74"/>
      <c r="G28" s="74"/>
      <c r="H28" s="16">
        <f xml:space="preserve"> G30+G31+G32+G33+G34</f>
        <v>0</v>
      </c>
    </row>
    <row r="29" spans="1:8" ht="22.5">
      <c r="B29" s="89" t="s">
        <v>4</v>
      </c>
      <c r="C29" s="89"/>
      <c r="D29" s="89"/>
      <c r="E29" s="17" t="s">
        <v>111</v>
      </c>
      <c r="F29" s="17" t="s">
        <v>112</v>
      </c>
      <c r="G29" s="17" t="s">
        <v>1</v>
      </c>
      <c r="H29" s="17" t="s">
        <v>113</v>
      </c>
    </row>
    <row r="30" spans="1:8">
      <c r="B30" s="87" t="s">
        <v>14</v>
      </c>
      <c r="C30" s="87"/>
      <c r="D30" s="87"/>
      <c r="E30" s="15">
        <v>1</v>
      </c>
      <c r="F30" s="65"/>
      <c r="G30" s="15">
        <f xml:space="preserve"> E30*F30</f>
        <v>0</v>
      </c>
      <c r="H30" s="60"/>
    </row>
    <row r="31" spans="1:8">
      <c r="B31" s="87" t="s">
        <v>15</v>
      </c>
      <c r="C31" s="87"/>
      <c r="D31" s="87"/>
      <c r="E31" s="15">
        <v>2</v>
      </c>
      <c r="F31" s="65"/>
      <c r="G31" s="15">
        <f t="shared" ref="G31:G34" si="1" xml:space="preserve"> E31*F31</f>
        <v>0</v>
      </c>
      <c r="H31" s="60"/>
    </row>
    <row r="32" spans="1:8">
      <c r="B32" s="87" t="s">
        <v>9</v>
      </c>
      <c r="C32" s="87"/>
      <c r="D32" s="87"/>
      <c r="E32" s="15">
        <v>3</v>
      </c>
      <c r="F32" s="65"/>
      <c r="G32" s="15">
        <f t="shared" si="1"/>
        <v>0</v>
      </c>
      <c r="H32" s="60"/>
    </row>
    <row r="33" spans="1:8">
      <c r="B33" s="87" t="s">
        <v>16</v>
      </c>
      <c r="C33" s="87"/>
      <c r="D33" s="87"/>
      <c r="E33" s="15">
        <v>4</v>
      </c>
      <c r="F33" s="65"/>
      <c r="G33" s="15">
        <f t="shared" si="1"/>
        <v>0</v>
      </c>
      <c r="H33" s="60"/>
    </row>
    <row r="34" spans="1:8">
      <c r="B34" s="87" t="s">
        <v>17</v>
      </c>
      <c r="C34" s="87"/>
      <c r="D34" s="87"/>
      <c r="E34" s="15">
        <v>6</v>
      </c>
      <c r="F34" s="65"/>
      <c r="G34" s="15">
        <f t="shared" si="1"/>
        <v>0</v>
      </c>
      <c r="H34" s="60"/>
    </row>
    <row r="35" spans="1:8" ht="8.25" customHeight="1"/>
    <row r="36" spans="1:8">
      <c r="A36" s="40" t="s">
        <v>18</v>
      </c>
      <c r="B36" s="74" t="s">
        <v>19</v>
      </c>
      <c r="C36" s="74"/>
      <c r="D36" s="74"/>
      <c r="E36" s="74"/>
      <c r="F36" s="74"/>
      <c r="G36" s="74"/>
      <c r="H36" s="16">
        <f xml:space="preserve"> G38+G39+G40</f>
        <v>0</v>
      </c>
    </row>
    <row r="37" spans="1:8" ht="22.5">
      <c r="B37" s="89" t="s">
        <v>4</v>
      </c>
      <c r="C37" s="89"/>
      <c r="D37" s="89"/>
      <c r="E37" s="17" t="s">
        <v>114</v>
      </c>
      <c r="F37" s="17" t="s">
        <v>115</v>
      </c>
      <c r="G37" s="17" t="s">
        <v>1</v>
      </c>
      <c r="H37" s="17" t="s">
        <v>113</v>
      </c>
    </row>
    <row r="38" spans="1:8">
      <c r="B38" s="87" t="s">
        <v>116</v>
      </c>
      <c r="C38" s="87"/>
      <c r="D38" s="87"/>
      <c r="E38" s="15">
        <v>0.5</v>
      </c>
      <c r="F38" s="65"/>
      <c r="G38" s="15">
        <f xml:space="preserve"> E38*F38</f>
        <v>0</v>
      </c>
      <c r="H38" s="60"/>
    </row>
    <row r="39" spans="1:8">
      <c r="B39" s="87" t="s">
        <v>21</v>
      </c>
      <c r="C39" s="87"/>
      <c r="D39" s="87"/>
      <c r="E39" s="15">
        <v>0.7</v>
      </c>
      <c r="F39" s="65"/>
      <c r="G39" s="15">
        <f t="shared" ref="G39:G40" si="2" xml:space="preserve"> E39*F39</f>
        <v>0</v>
      </c>
      <c r="H39" s="60"/>
    </row>
    <row r="40" spans="1:8">
      <c r="B40" s="87" t="s">
        <v>20</v>
      </c>
      <c r="C40" s="87"/>
      <c r="D40" s="87"/>
      <c r="E40" s="15">
        <v>1</v>
      </c>
      <c r="F40" s="65"/>
      <c r="G40" s="15">
        <f t="shared" si="2"/>
        <v>0</v>
      </c>
      <c r="H40" s="60"/>
    </row>
    <row r="41" spans="1:8">
      <c r="B41" s="11"/>
      <c r="C41" s="11"/>
      <c r="D41" s="11"/>
      <c r="H41" s="62"/>
    </row>
    <row r="42" spans="1:8">
      <c r="B42" s="11"/>
      <c r="C42" s="11"/>
      <c r="D42" s="11"/>
    </row>
    <row r="43" spans="1:8">
      <c r="B43" s="11"/>
      <c r="C43" s="11"/>
      <c r="D43" s="11"/>
    </row>
    <row r="44" spans="1:8">
      <c r="B44" s="11"/>
      <c r="C44" s="11"/>
      <c r="D44" s="11"/>
    </row>
    <row r="45" spans="1:8">
      <c r="B45" s="11"/>
      <c r="C45" s="11"/>
      <c r="D45" s="11"/>
    </row>
    <row r="46" spans="1:8">
      <c r="B46" s="11"/>
      <c r="C46" s="11"/>
      <c r="D46" s="11"/>
    </row>
    <row r="47" spans="1:8">
      <c r="B47" s="11"/>
      <c r="C47" s="11"/>
      <c r="D47" s="11"/>
    </row>
    <row r="48" spans="1:8">
      <c r="B48" s="11"/>
      <c r="C48" s="11"/>
      <c r="D48" s="11"/>
    </row>
    <row r="49" spans="1:8">
      <c r="B49" s="11"/>
      <c r="C49" s="11"/>
      <c r="D49" s="11"/>
      <c r="H49" s="43" t="s">
        <v>133</v>
      </c>
    </row>
    <row r="50" spans="1:8">
      <c r="A50" s="76"/>
      <c r="B50" s="77"/>
      <c r="C50" s="81" t="s">
        <v>124</v>
      </c>
      <c r="D50" s="77"/>
      <c r="E50" s="77"/>
      <c r="F50" s="77"/>
      <c r="G50" s="77"/>
      <c r="H50" s="66"/>
    </row>
    <row r="51" spans="1:8">
      <c r="A51" s="78"/>
      <c r="B51" s="79"/>
      <c r="C51" s="69" t="s">
        <v>125</v>
      </c>
      <c r="D51" s="69"/>
      <c r="E51" s="69"/>
      <c r="F51" s="69"/>
      <c r="G51" s="69"/>
      <c r="H51" s="67"/>
    </row>
    <row r="52" spans="1:8">
      <c r="A52" s="80"/>
      <c r="B52" s="70"/>
      <c r="C52" s="27"/>
      <c r="D52" s="70" t="s">
        <v>126</v>
      </c>
      <c r="E52" s="70"/>
      <c r="F52" s="70"/>
      <c r="G52" s="28"/>
      <c r="H52" s="68"/>
    </row>
    <row r="53" spans="1:8" ht="8.25" customHeight="1">
      <c r="B53" s="11"/>
      <c r="C53" s="11"/>
      <c r="D53" s="11"/>
    </row>
    <row r="54" spans="1:8" ht="27" customHeight="1">
      <c r="A54" s="40" t="s">
        <v>22</v>
      </c>
      <c r="B54" s="88" t="s">
        <v>40</v>
      </c>
      <c r="C54" s="88"/>
      <c r="D54" s="88"/>
      <c r="E54" s="88"/>
      <c r="F54" s="88"/>
      <c r="G54" s="88"/>
      <c r="H54" s="16">
        <f xml:space="preserve"> G56+G57+G58+G59+G60+G61+G62+G63+G64+G65</f>
        <v>0</v>
      </c>
    </row>
    <row r="55" spans="1:8" ht="22.5">
      <c r="B55" s="84" t="s">
        <v>42</v>
      </c>
      <c r="C55" s="84"/>
      <c r="D55" s="84"/>
      <c r="E55" s="17" t="s">
        <v>111</v>
      </c>
      <c r="F55" s="17" t="s">
        <v>112</v>
      </c>
      <c r="G55" s="17" t="s">
        <v>1</v>
      </c>
      <c r="H55" s="17" t="s">
        <v>113</v>
      </c>
    </row>
    <row r="56" spans="1:8">
      <c r="B56" s="82" t="s">
        <v>43</v>
      </c>
      <c r="C56" s="82"/>
      <c r="D56" s="82"/>
      <c r="E56" s="15">
        <v>0.05</v>
      </c>
      <c r="F56" s="65"/>
      <c r="G56" s="15">
        <f xml:space="preserve"> E56*F56</f>
        <v>0</v>
      </c>
      <c r="H56" s="63"/>
    </row>
    <row r="57" spans="1:8">
      <c r="B57" s="82" t="s">
        <v>44</v>
      </c>
      <c r="C57" s="82"/>
      <c r="D57" s="82"/>
      <c r="E57" s="15">
        <v>0.15</v>
      </c>
      <c r="F57" s="65"/>
      <c r="G57" s="15">
        <f t="shared" ref="G57:G65" si="3" xml:space="preserve"> E57*F57</f>
        <v>0</v>
      </c>
      <c r="H57" s="63"/>
    </row>
    <row r="58" spans="1:8">
      <c r="B58" s="85" t="s">
        <v>45</v>
      </c>
      <c r="C58" s="85"/>
      <c r="D58" s="85"/>
      <c r="E58" s="15">
        <v>0.15</v>
      </c>
      <c r="F58" s="65"/>
      <c r="G58" s="15">
        <f t="shared" si="3"/>
        <v>0</v>
      </c>
      <c r="H58" s="63"/>
    </row>
    <row r="59" spans="1:8" ht="27" customHeight="1">
      <c r="B59" s="82" t="s">
        <v>46</v>
      </c>
      <c r="C59" s="82"/>
      <c r="D59" s="82"/>
      <c r="E59" s="15">
        <v>0.2</v>
      </c>
      <c r="F59" s="65"/>
      <c r="G59" s="15">
        <f t="shared" si="3"/>
        <v>0</v>
      </c>
      <c r="H59" s="63"/>
    </row>
    <row r="60" spans="1:8">
      <c r="B60" s="82" t="s">
        <v>47</v>
      </c>
      <c r="C60" s="82"/>
      <c r="D60" s="82"/>
      <c r="E60" s="15">
        <v>0.25</v>
      </c>
      <c r="F60" s="65"/>
      <c r="G60" s="15">
        <f t="shared" si="3"/>
        <v>0</v>
      </c>
      <c r="H60" s="63"/>
    </row>
    <row r="61" spans="1:8">
      <c r="B61" s="82" t="s">
        <v>48</v>
      </c>
      <c r="C61" s="82"/>
      <c r="D61" s="82"/>
      <c r="E61" s="15">
        <v>0.35</v>
      </c>
      <c r="F61" s="65"/>
      <c r="G61" s="15">
        <f t="shared" si="3"/>
        <v>0</v>
      </c>
      <c r="H61" s="63"/>
    </row>
    <row r="62" spans="1:8">
      <c r="B62" s="82" t="s">
        <v>49</v>
      </c>
      <c r="C62" s="82"/>
      <c r="D62" s="82"/>
      <c r="E62" s="15">
        <v>0.5</v>
      </c>
      <c r="F62" s="65"/>
      <c r="G62" s="15">
        <f t="shared" si="3"/>
        <v>0</v>
      </c>
      <c r="H62" s="63"/>
    </row>
    <row r="63" spans="1:8">
      <c r="B63" s="86" t="s">
        <v>50</v>
      </c>
      <c r="C63" s="87" t="s">
        <v>51</v>
      </c>
      <c r="D63" s="87"/>
      <c r="E63" s="15">
        <v>0.2</v>
      </c>
      <c r="F63" s="65"/>
      <c r="G63" s="15">
        <f t="shared" si="3"/>
        <v>0</v>
      </c>
      <c r="H63" s="63"/>
    </row>
    <row r="64" spans="1:8">
      <c r="B64" s="86"/>
      <c r="C64" s="87" t="s">
        <v>52</v>
      </c>
      <c r="D64" s="87"/>
      <c r="E64" s="15">
        <v>0.4</v>
      </c>
      <c r="F64" s="65"/>
      <c r="G64" s="15">
        <f t="shared" si="3"/>
        <v>0</v>
      </c>
      <c r="H64" s="63"/>
    </row>
    <row r="65" spans="1:8">
      <c r="B65" s="86"/>
      <c r="C65" s="87" t="s">
        <v>53</v>
      </c>
      <c r="D65" s="87"/>
      <c r="E65" s="15">
        <v>0.6</v>
      </c>
      <c r="F65" s="65"/>
      <c r="G65" s="15">
        <f t="shared" si="3"/>
        <v>0</v>
      </c>
      <c r="H65" s="63"/>
    </row>
    <row r="66" spans="1:8" ht="9" customHeight="1">
      <c r="B66" s="30"/>
      <c r="C66" s="31"/>
      <c r="D66" s="31"/>
      <c r="E66" s="32"/>
      <c r="F66" s="32"/>
      <c r="G66" s="32"/>
      <c r="H66" s="37"/>
    </row>
    <row r="67" spans="1:8" ht="41.25" customHeight="1">
      <c r="A67" s="40" t="s">
        <v>41</v>
      </c>
      <c r="B67" s="74" t="s">
        <v>137</v>
      </c>
      <c r="C67" s="74"/>
      <c r="D67" s="74"/>
      <c r="E67" s="74"/>
      <c r="F67" s="74"/>
      <c r="G67" s="74"/>
      <c r="H67" s="16">
        <f xml:space="preserve"> G69+G70+G71+G72+G73+G74+G75+G76+G77+G78+G79+G80+G81+G82</f>
        <v>0</v>
      </c>
    </row>
    <row r="68" spans="1:8" ht="22.5">
      <c r="B68" s="75" t="s">
        <v>4</v>
      </c>
      <c r="C68" s="75"/>
      <c r="D68" s="75"/>
      <c r="E68" s="17" t="s">
        <v>111</v>
      </c>
      <c r="F68" s="17" t="s">
        <v>112</v>
      </c>
      <c r="G68" s="17" t="s">
        <v>1</v>
      </c>
      <c r="H68" s="17" t="s">
        <v>113</v>
      </c>
    </row>
    <row r="69" spans="1:8">
      <c r="B69" s="82" t="s">
        <v>55</v>
      </c>
      <c r="C69" s="82"/>
      <c r="D69" s="21" t="s">
        <v>118</v>
      </c>
      <c r="E69" s="15">
        <v>0.25</v>
      </c>
      <c r="F69" s="65"/>
      <c r="G69" s="15">
        <f xml:space="preserve"> E69*F69</f>
        <v>0</v>
      </c>
      <c r="H69" s="60"/>
    </row>
    <row r="70" spans="1:8">
      <c r="B70" s="82"/>
      <c r="C70" s="82"/>
      <c r="D70" s="21" t="s">
        <v>119</v>
      </c>
      <c r="E70" s="15">
        <v>0.25</v>
      </c>
      <c r="F70" s="65"/>
      <c r="G70" s="15">
        <f t="shared" ref="G70:G82" si="4" xml:space="preserve"> E70*F70</f>
        <v>0</v>
      </c>
      <c r="H70" s="60"/>
    </row>
    <row r="71" spans="1:8" ht="17.25" customHeight="1">
      <c r="B71" s="82" t="s">
        <v>140</v>
      </c>
      <c r="C71" s="82"/>
      <c r="D71" s="21" t="s">
        <v>118</v>
      </c>
      <c r="E71" s="15">
        <v>0.5</v>
      </c>
      <c r="F71" s="65"/>
      <c r="G71" s="15">
        <f t="shared" si="4"/>
        <v>0</v>
      </c>
      <c r="H71" s="60"/>
    </row>
    <row r="72" spans="1:8" ht="18" customHeight="1">
      <c r="B72" s="82"/>
      <c r="C72" s="82"/>
      <c r="D72" s="21" t="s">
        <v>119</v>
      </c>
      <c r="E72" s="15">
        <v>0.5</v>
      </c>
      <c r="F72" s="65"/>
      <c r="G72" s="15">
        <f t="shared" si="4"/>
        <v>0</v>
      </c>
      <c r="H72" s="60"/>
    </row>
    <row r="73" spans="1:8">
      <c r="B73" s="82" t="s">
        <v>57</v>
      </c>
      <c r="C73" s="82"/>
      <c r="D73" s="21" t="s">
        <v>118</v>
      </c>
      <c r="E73" s="15">
        <v>0.6</v>
      </c>
      <c r="F73" s="65"/>
      <c r="G73" s="15">
        <f t="shared" si="4"/>
        <v>0</v>
      </c>
      <c r="H73" s="64"/>
    </row>
    <row r="74" spans="1:8">
      <c r="B74" s="82"/>
      <c r="C74" s="82"/>
      <c r="D74" s="21" t="s">
        <v>119</v>
      </c>
      <c r="E74" s="15">
        <v>0.6</v>
      </c>
      <c r="F74" s="65"/>
      <c r="G74" s="15">
        <f t="shared" si="4"/>
        <v>0</v>
      </c>
      <c r="H74" s="64"/>
    </row>
    <row r="75" spans="1:8">
      <c r="B75" s="82" t="s">
        <v>58</v>
      </c>
      <c r="C75" s="82"/>
      <c r="D75" s="21" t="s">
        <v>118</v>
      </c>
      <c r="E75" s="15">
        <v>0.7</v>
      </c>
      <c r="F75" s="65"/>
      <c r="G75" s="15">
        <f t="shared" si="4"/>
        <v>0</v>
      </c>
      <c r="H75" s="64"/>
    </row>
    <row r="76" spans="1:8">
      <c r="B76" s="82"/>
      <c r="C76" s="82"/>
      <c r="D76" s="21" t="s">
        <v>119</v>
      </c>
      <c r="E76" s="15">
        <v>0.7</v>
      </c>
      <c r="F76" s="65"/>
      <c r="G76" s="15">
        <f t="shared" si="4"/>
        <v>0</v>
      </c>
      <c r="H76" s="60"/>
    </row>
    <row r="77" spans="1:8">
      <c r="B77" s="82" t="s">
        <v>59</v>
      </c>
      <c r="C77" s="82"/>
      <c r="D77" s="21" t="s">
        <v>118</v>
      </c>
      <c r="E77" s="15">
        <v>0.8</v>
      </c>
      <c r="F77" s="65"/>
      <c r="G77" s="15">
        <f t="shared" si="4"/>
        <v>0</v>
      </c>
      <c r="H77" s="64"/>
    </row>
    <row r="78" spans="1:8">
      <c r="B78" s="82"/>
      <c r="C78" s="82"/>
      <c r="D78" s="21" t="s">
        <v>119</v>
      </c>
      <c r="E78" s="15">
        <v>0.8</v>
      </c>
      <c r="F78" s="65"/>
      <c r="G78" s="15">
        <f t="shared" si="4"/>
        <v>0</v>
      </c>
      <c r="H78" s="60"/>
    </row>
    <row r="79" spans="1:8">
      <c r="B79" s="82" t="s">
        <v>60</v>
      </c>
      <c r="C79" s="82"/>
      <c r="D79" s="21" t="s">
        <v>118</v>
      </c>
      <c r="E79" s="15">
        <v>1.2</v>
      </c>
      <c r="F79" s="65"/>
      <c r="G79" s="15">
        <f t="shared" si="4"/>
        <v>0</v>
      </c>
      <c r="H79" s="60"/>
    </row>
    <row r="80" spans="1:8">
      <c r="B80" s="82"/>
      <c r="C80" s="82"/>
      <c r="D80" s="21" t="s">
        <v>119</v>
      </c>
      <c r="E80" s="15">
        <v>1.2</v>
      </c>
      <c r="F80" s="65"/>
      <c r="G80" s="15">
        <f t="shared" si="4"/>
        <v>0</v>
      </c>
      <c r="H80" s="60"/>
    </row>
    <row r="81" spans="1:8">
      <c r="B81" s="85" t="s">
        <v>127</v>
      </c>
      <c r="C81" s="85"/>
      <c r="D81" s="21" t="s">
        <v>118</v>
      </c>
      <c r="E81" s="15">
        <v>0.5</v>
      </c>
      <c r="F81" s="65"/>
      <c r="G81" s="15">
        <f t="shared" si="4"/>
        <v>0</v>
      </c>
      <c r="H81" s="60"/>
    </row>
    <row r="82" spans="1:8">
      <c r="B82" s="85"/>
      <c r="C82" s="85"/>
      <c r="D82" s="21" t="s">
        <v>119</v>
      </c>
      <c r="E82" s="15">
        <v>0.4</v>
      </c>
      <c r="F82" s="65"/>
      <c r="G82" s="15">
        <f t="shared" si="4"/>
        <v>0</v>
      </c>
      <c r="H82" s="60"/>
    </row>
    <row r="83" spans="1:8" ht="8.25" customHeight="1">
      <c r="E83" s="8"/>
      <c r="F83" s="8"/>
      <c r="G83" s="8"/>
      <c r="H83" s="8"/>
    </row>
    <row r="84" spans="1:8">
      <c r="A84" s="40" t="s">
        <v>54</v>
      </c>
      <c r="B84" s="74" t="s">
        <v>138</v>
      </c>
      <c r="C84" s="74"/>
      <c r="D84" s="74"/>
      <c r="E84" s="74"/>
      <c r="F84" s="74"/>
      <c r="G84" s="74"/>
      <c r="H84" s="19">
        <f xml:space="preserve"> G86+G87+G88+G89+G90+G91</f>
        <v>0</v>
      </c>
    </row>
    <row r="85" spans="1:8" ht="22.5">
      <c r="B85" s="84" t="s">
        <v>4</v>
      </c>
      <c r="C85" s="84"/>
      <c r="D85" s="84"/>
      <c r="E85" s="17" t="s">
        <v>111</v>
      </c>
      <c r="F85" s="17" t="s">
        <v>112</v>
      </c>
      <c r="G85" s="17" t="s">
        <v>1</v>
      </c>
      <c r="H85" s="17" t="s">
        <v>113</v>
      </c>
    </row>
    <row r="86" spans="1:8">
      <c r="B86" s="82" t="s">
        <v>63</v>
      </c>
      <c r="C86" s="82"/>
      <c r="D86" s="82"/>
      <c r="E86" s="15">
        <v>2</v>
      </c>
      <c r="F86" s="65"/>
      <c r="G86" s="15">
        <f xml:space="preserve"> E86*F86</f>
        <v>0</v>
      </c>
      <c r="H86" s="60"/>
    </row>
    <row r="87" spans="1:8">
      <c r="B87" s="82" t="s">
        <v>64</v>
      </c>
      <c r="C87" s="82"/>
      <c r="D87" s="82"/>
      <c r="E87" s="15">
        <v>1.5</v>
      </c>
      <c r="F87" s="65"/>
      <c r="G87" s="15">
        <f t="shared" ref="G87:G91" si="5" xml:space="preserve"> E87*F87</f>
        <v>0</v>
      </c>
      <c r="H87" s="60"/>
    </row>
    <row r="88" spans="1:8">
      <c r="B88" s="82" t="s">
        <v>65</v>
      </c>
      <c r="C88" s="82"/>
      <c r="D88" s="82"/>
      <c r="E88" s="15">
        <v>1</v>
      </c>
      <c r="F88" s="65"/>
      <c r="G88" s="15">
        <f t="shared" si="5"/>
        <v>0</v>
      </c>
      <c r="H88" s="60"/>
    </row>
    <row r="89" spans="1:8">
      <c r="B89" s="85" t="s">
        <v>66</v>
      </c>
      <c r="C89" s="85"/>
      <c r="D89" s="85"/>
      <c r="E89" s="15">
        <v>1</v>
      </c>
      <c r="F89" s="65"/>
      <c r="G89" s="15">
        <f t="shared" si="5"/>
        <v>0</v>
      </c>
      <c r="H89" s="60"/>
    </row>
    <row r="90" spans="1:8">
      <c r="B90" s="82" t="s">
        <v>67</v>
      </c>
      <c r="C90" s="82"/>
      <c r="D90" s="82"/>
      <c r="E90" s="15">
        <v>1.5</v>
      </c>
      <c r="F90" s="65"/>
      <c r="G90" s="15">
        <f t="shared" si="5"/>
        <v>0</v>
      </c>
      <c r="H90" s="60"/>
    </row>
    <row r="91" spans="1:8">
      <c r="B91" s="82" t="s">
        <v>68</v>
      </c>
      <c r="C91" s="82"/>
      <c r="D91" s="82"/>
      <c r="E91" s="15">
        <v>1.5</v>
      </c>
      <c r="F91" s="65"/>
      <c r="G91" s="15">
        <f t="shared" si="5"/>
        <v>0</v>
      </c>
      <c r="H91" s="60"/>
    </row>
    <row r="92" spans="1:8">
      <c r="B92" s="41"/>
      <c r="C92" s="41"/>
      <c r="D92" s="41"/>
      <c r="E92" s="29"/>
      <c r="F92" s="29"/>
      <c r="G92" s="29"/>
      <c r="H92" s="52"/>
    </row>
    <row r="93" spans="1:8">
      <c r="B93" s="41"/>
      <c r="C93" s="41"/>
      <c r="D93" s="41"/>
      <c r="E93" s="29"/>
      <c r="F93" s="29"/>
      <c r="G93" s="29"/>
      <c r="H93" s="52"/>
    </row>
    <row r="94" spans="1:8">
      <c r="B94" s="41"/>
      <c r="C94" s="41"/>
      <c r="D94" s="41"/>
      <c r="E94" s="29"/>
      <c r="F94" s="29"/>
      <c r="G94" s="29"/>
      <c r="H94" s="29"/>
    </row>
    <row r="95" spans="1:8">
      <c r="B95" s="41"/>
      <c r="C95" s="41"/>
      <c r="D95" s="41"/>
      <c r="E95" s="29"/>
      <c r="F95" s="29"/>
      <c r="G95" s="29"/>
      <c r="H95" s="45" t="s">
        <v>134</v>
      </c>
    </row>
    <row r="96" spans="1:8">
      <c r="A96" s="76"/>
      <c r="B96" s="77"/>
      <c r="C96" s="81" t="s">
        <v>124</v>
      </c>
      <c r="D96" s="77"/>
      <c r="E96" s="77"/>
      <c r="F96" s="77"/>
      <c r="G96" s="77"/>
      <c r="H96" s="66"/>
    </row>
    <row r="97" spans="1:8">
      <c r="A97" s="78"/>
      <c r="B97" s="79"/>
      <c r="C97" s="69" t="s">
        <v>125</v>
      </c>
      <c r="D97" s="69"/>
      <c r="E97" s="69"/>
      <c r="F97" s="69"/>
      <c r="G97" s="69"/>
      <c r="H97" s="67"/>
    </row>
    <row r="98" spans="1:8">
      <c r="A98" s="80"/>
      <c r="B98" s="70"/>
      <c r="C98" s="27"/>
      <c r="D98" s="70" t="s">
        <v>126</v>
      </c>
      <c r="E98" s="70"/>
      <c r="F98" s="70"/>
      <c r="G98" s="28"/>
      <c r="H98" s="68"/>
    </row>
    <row r="99" spans="1:8" ht="9" customHeight="1">
      <c r="E99" s="8"/>
      <c r="F99" s="8"/>
      <c r="G99" s="8"/>
      <c r="H99" s="8"/>
    </row>
    <row r="100" spans="1:8">
      <c r="A100" s="40" t="s">
        <v>61</v>
      </c>
      <c r="B100" s="83" t="s">
        <v>70</v>
      </c>
      <c r="C100" s="83"/>
      <c r="D100" s="83"/>
      <c r="E100" s="83"/>
      <c r="F100" s="83"/>
      <c r="G100" s="83"/>
      <c r="H100" s="19">
        <f xml:space="preserve"> G102+G103+G104+G105+G107+G108+G109+G110+G111+G112+G113</f>
        <v>0</v>
      </c>
    </row>
    <row r="101" spans="1:8" ht="22.5">
      <c r="B101" s="84" t="s">
        <v>4</v>
      </c>
      <c r="C101" s="84"/>
      <c r="D101" s="84"/>
      <c r="E101" s="17" t="s">
        <v>111</v>
      </c>
      <c r="F101" s="17" t="s">
        <v>112</v>
      </c>
      <c r="G101" s="17" t="s">
        <v>1</v>
      </c>
      <c r="H101" s="17" t="s">
        <v>113</v>
      </c>
    </row>
    <row r="102" spans="1:8">
      <c r="B102" s="82" t="s">
        <v>71</v>
      </c>
      <c r="C102" s="82"/>
      <c r="D102" s="21" t="s">
        <v>72</v>
      </c>
      <c r="E102" s="15">
        <v>2</v>
      </c>
      <c r="F102" s="65"/>
      <c r="G102" s="15">
        <f xml:space="preserve"> E102*F102</f>
        <v>0</v>
      </c>
      <c r="H102" s="60"/>
    </row>
    <row r="103" spans="1:8">
      <c r="B103" s="82"/>
      <c r="C103" s="82"/>
      <c r="D103" s="21" t="s">
        <v>73</v>
      </c>
      <c r="E103" s="15">
        <v>1.5</v>
      </c>
      <c r="F103" s="65"/>
      <c r="G103" s="15">
        <f t="shared" ref="G103:G113" si="6" xml:space="preserve"> E103*F103</f>
        <v>0</v>
      </c>
      <c r="H103" s="60"/>
    </row>
    <row r="104" spans="1:8">
      <c r="B104" s="82"/>
      <c r="C104" s="82"/>
      <c r="D104" s="21" t="s">
        <v>74</v>
      </c>
      <c r="E104" s="15">
        <v>1</v>
      </c>
      <c r="F104" s="65"/>
      <c r="G104" s="15">
        <f t="shared" si="6"/>
        <v>0</v>
      </c>
      <c r="H104" s="60"/>
    </row>
    <row r="105" spans="1:8">
      <c r="B105" s="72" t="s">
        <v>75</v>
      </c>
      <c r="C105" s="72"/>
      <c r="D105" s="21" t="s">
        <v>72</v>
      </c>
      <c r="E105" s="15">
        <v>1</v>
      </c>
      <c r="F105" s="65"/>
      <c r="G105" s="15">
        <f t="shared" si="6"/>
        <v>0</v>
      </c>
      <c r="H105" s="60"/>
    </row>
    <row r="106" spans="1:8">
      <c r="B106" s="72"/>
      <c r="C106" s="72"/>
      <c r="D106" s="21" t="s">
        <v>73</v>
      </c>
      <c r="E106" s="15"/>
      <c r="F106" s="65"/>
      <c r="G106" s="15">
        <f t="shared" si="6"/>
        <v>0</v>
      </c>
      <c r="H106" s="60"/>
    </row>
    <row r="107" spans="1:8">
      <c r="B107" s="72"/>
      <c r="C107" s="72"/>
      <c r="D107" s="21" t="s">
        <v>73</v>
      </c>
      <c r="E107" s="15">
        <v>0.5</v>
      </c>
      <c r="F107" s="65"/>
      <c r="G107" s="15">
        <f t="shared" si="6"/>
        <v>0</v>
      </c>
      <c r="H107" s="60"/>
    </row>
    <row r="108" spans="1:8">
      <c r="B108" s="72" t="s">
        <v>76</v>
      </c>
      <c r="C108" s="72"/>
      <c r="D108" s="21" t="s">
        <v>72</v>
      </c>
      <c r="E108" s="15">
        <v>0.5</v>
      </c>
      <c r="F108" s="65"/>
      <c r="G108" s="15">
        <f t="shared" si="6"/>
        <v>0</v>
      </c>
      <c r="H108" s="60"/>
    </row>
    <row r="109" spans="1:8">
      <c r="B109" s="72"/>
      <c r="C109" s="72"/>
      <c r="D109" s="21" t="s">
        <v>73</v>
      </c>
      <c r="E109" s="15">
        <v>0.3</v>
      </c>
      <c r="F109" s="65"/>
      <c r="G109" s="15">
        <f t="shared" si="6"/>
        <v>0</v>
      </c>
      <c r="H109" s="60"/>
    </row>
    <row r="110" spans="1:8">
      <c r="B110" s="72" t="s">
        <v>77</v>
      </c>
      <c r="C110" s="72"/>
      <c r="D110" s="21" t="s">
        <v>72</v>
      </c>
      <c r="E110" s="15">
        <v>0.3</v>
      </c>
      <c r="F110" s="65"/>
      <c r="G110" s="15">
        <f t="shared" si="6"/>
        <v>0</v>
      </c>
      <c r="H110" s="60"/>
    </row>
    <row r="111" spans="1:8">
      <c r="B111" s="72"/>
      <c r="C111" s="72"/>
      <c r="D111" s="21" t="s">
        <v>73</v>
      </c>
      <c r="E111" s="15">
        <v>0.2</v>
      </c>
      <c r="F111" s="65"/>
      <c r="G111" s="15">
        <f t="shared" si="6"/>
        <v>0</v>
      </c>
      <c r="H111" s="60"/>
    </row>
    <row r="112" spans="1:8">
      <c r="B112" s="72" t="s">
        <v>78</v>
      </c>
      <c r="C112" s="72"/>
      <c r="D112" s="21" t="s">
        <v>72</v>
      </c>
      <c r="E112" s="15">
        <v>0.1</v>
      </c>
      <c r="F112" s="65"/>
      <c r="G112" s="15">
        <f t="shared" si="6"/>
        <v>0</v>
      </c>
      <c r="H112" s="60"/>
    </row>
    <row r="113" spans="1:8">
      <c r="B113" s="72"/>
      <c r="C113" s="72"/>
      <c r="D113" s="21" t="s">
        <v>73</v>
      </c>
      <c r="E113" s="15">
        <v>0.05</v>
      </c>
      <c r="F113" s="65"/>
      <c r="G113" s="15">
        <f t="shared" si="6"/>
        <v>0</v>
      </c>
      <c r="H113" s="60"/>
    </row>
    <row r="114" spans="1:8" ht="8.25" customHeight="1">
      <c r="B114" s="33"/>
      <c r="C114" s="33"/>
      <c r="D114" s="34"/>
      <c r="E114" s="32"/>
      <c r="F114" s="32"/>
      <c r="G114" s="32"/>
      <c r="H114" s="37"/>
    </row>
    <row r="115" spans="1:8" ht="40.5" customHeight="1">
      <c r="A115" s="40" t="s">
        <v>79</v>
      </c>
      <c r="B115" s="74" t="s">
        <v>141</v>
      </c>
      <c r="C115" s="74"/>
      <c r="D115" s="74"/>
      <c r="E115" s="74"/>
      <c r="F115" s="74"/>
      <c r="G115" s="74"/>
      <c r="H115" s="19">
        <f xml:space="preserve"> G117+G118+G119+G120+G121+G122+G123+G124+G125+G126+G127+G128</f>
        <v>0</v>
      </c>
    </row>
    <row r="116" spans="1:8" ht="22.5">
      <c r="B116" s="75" t="s">
        <v>4</v>
      </c>
      <c r="C116" s="75"/>
      <c r="D116" s="75"/>
      <c r="E116" s="17" t="s">
        <v>111</v>
      </c>
      <c r="F116" s="17" t="s">
        <v>112</v>
      </c>
      <c r="G116" s="17" t="s">
        <v>1</v>
      </c>
      <c r="H116" s="17" t="s">
        <v>113</v>
      </c>
    </row>
    <row r="117" spans="1:8">
      <c r="B117" s="72" t="s">
        <v>80</v>
      </c>
      <c r="C117" s="72"/>
      <c r="D117" s="42" t="s">
        <v>81</v>
      </c>
      <c r="E117" s="15">
        <v>0.05</v>
      </c>
      <c r="F117" s="65"/>
      <c r="G117" s="15">
        <f xml:space="preserve"> E117*F117</f>
        <v>0</v>
      </c>
      <c r="H117" s="60"/>
    </row>
    <row r="118" spans="1:8">
      <c r="B118" s="72"/>
      <c r="C118" s="72"/>
      <c r="D118" s="42" t="s">
        <v>82</v>
      </c>
      <c r="E118" s="15">
        <v>0.1</v>
      </c>
      <c r="F118" s="65"/>
      <c r="G118" s="15">
        <f t="shared" ref="G118:G128" si="7" xml:space="preserve"> E118*F118</f>
        <v>0</v>
      </c>
      <c r="H118" s="60"/>
    </row>
    <row r="119" spans="1:8">
      <c r="B119" s="72" t="s">
        <v>83</v>
      </c>
      <c r="C119" s="72"/>
      <c r="D119" s="42" t="s">
        <v>81</v>
      </c>
      <c r="E119" s="15">
        <v>0.1</v>
      </c>
      <c r="F119" s="65"/>
      <c r="G119" s="15">
        <f t="shared" si="7"/>
        <v>0</v>
      </c>
      <c r="H119" s="60"/>
    </row>
    <row r="120" spans="1:8">
      <c r="B120" s="72"/>
      <c r="C120" s="72"/>
      <c r="D120" s="42" t="s">
        <v>82</v>
      </c>
      <c r="E120" s="15">
        <v>0.2</v>
      </c>
      <c r="F120" s="65"/>
      <c r="G120" s="15">
        <f t="shared" si="7"/>
        <v>0</v>
      </c>
      <c r="H120" s="60"/>
    </row>
    <row r="121" spans="1:8">
      <c r="B121" s="72" t="s">
        <v>84</v>
      </c>
      <c r="C121" s="72"/>
      <c r="D121" s="42" t="s">
        <v>81</v>
      </c>
      <c r="E121" s="15">
        <v>0.15</v>
      </c>
      <c r="F121" s="65"/>
      <c r="G121" s="15">
        <f t="shared" si="7"/>
        <v>0</v>
      </c>
      <c r="H121" s="60"/>
    </row>
    <row r="122" spans="1:8">
      <c r="B122" s="72"/>
      <c r="C122" s="72"/>
      <c r="D122" s="42" t="s">
        <v>82</v>
      </c>
      <c r="E122" s="15">
        <v>0.3</v>
      </c>
      <c r="F122" s="65"/>
      <c r="G122" s="15">
        <f t="shared" si="7"/>
        <v>0</v>
      </c>
      <c r="H122" s="60"/>
    </row>
    <row r="123" spans="1:8">
      <c r="B123" s="72" t="s">
        <v>85</v>
      </c>
      <c r="C123" s="72"/>
      <c r="D123" s="42" t="s">
        <v>81</v>
      </c>
      <c r="E123" s="15">
        <v>0.2</v>
      </c>
      <c r="F123" s="65"/>
      <c r="G123" s="15">
        <f t="shared" si="7"/>
        <v>0</v>
      </c>
      <c r="H123" s="60"/>
    </row>
    <row r="124" spans="1:8">
      <c r="B124" s="72"/>
      <c r="C124" s="72"/>
      <c r="D124" s="42" t="s">
        <v>82</v>
      </c>
      <c r="E124" s="15">
        <v>0.4</v>
      </c>
      <c r="F124" s="65"/>
      <c r="G124" s="15">
        <f t="shared" si="7"/>
        <v>0</v>
      </c>
      <c r="H124" s="60"/>
    </row>
    <row r="125" spans="1:8">
      <c r="B125" s="72" t="s">
        <v>86</v>
      </c>
      <c r="C125" s="72"/>
      <c r="D125" s="42" t="s">
        <v>81</v>
      </c>
      <c r="E125" s="15">
        <v>0.25</v>
      </c>
      <c r="F125" s="65"/>
      <c r="G125" s="15">
        <f t="shared" si="7"/>
        <v>0</v>
      </c>
      <c r="H125" s="60"/>
    </row>
    <row r="126" spans="1:8">
      <c r="B126" s="72"/>
      <c r="C126" s="72"/>
      <c r="D126" s="42" t="s">
        <v>82</v>
      </c>
      <c r="E126" s="15">
        <v>0.5</v>
      </c>
      <c r="F126" s="65"/>
      <c r="G126" s="15">
        <f t="shared" si="7"/>
        <v>0</v>
      </c>
      <c r="H126" s="60"/>
    </row>
    <row r="127" spans="1:8">
      <c r="B127" s="72" t="s">
        <v>87</v>
      </c>
      <c r="C127" s="72"/>
      <c r="D127" s="42" t="s">
        <v>81</v>
      </c>
      <c r="E127" s="15">
        <v>0.3</v>
      </c>
      <c r="F127" s="65"/>
      <c r="G127" s="15">
        <f t="shared" si="7"/>
        <v>0</v>
      </c>
      <c r="H127" s="60"/>
    </row>
    <row r="128" spans="1:8">
      <c r="B128" s="72"/>
      <c r="C128" s="72"/>
      <c r="D128" s="42" t="s">
        <v>82</v>
      </c>
      <c r="E128" s="15">
        <v>0.6</v>
      </c>
      <c r="F128" s="65"/>
      <c r="G128" s="15">
        <f t="shared" si="7"/>
        <v>0</v>
      </c>
      <c r="H128" s="60"/>
    </row>
    <row r="129" spans="1:8" ht="9" customHeight="1">
      <c r="E129" s="8"/>
      <c r="F129" s="8"/>
      <c r="G129" s="8"/>
      <c r="H129" s="8"/>
    </row>
    <row r="130" spans="1:8">
      <c r="A130" s="40" t="s">
        <v>69</v>
      </c>
      <c r="B130" s="74" t="s">
        <v>120</v>
      </c>
      <c r="C130" s="74"/>
      <c r="D130" s="74"/>
      <c r="E130" s="74"/>
      <c r="F130" s="74"/>
      <c r="G130" s="74"/>
      <c r="H130" s="19">
        <f xml:space="preserve"> G132+G133+G134+G135+G136+G137+G138+G139+G140+G141</f>
        <v>0</v>
      </c>
    </row>
    <row r="131" spans="1:8" ht="22.5">
      <c r="B131" s="75" t="s">
        <v>4</v>
      </c>
      <c r="C131" s="75"/>
      <c r="D131" s="75"/>
      <c r="E131" s="17" t="s">
        <v>111</v>
      </c>
      <c r="F131" s="17" t="s">
        <v>112</v>
      </c>
      <c r="G131" s="17" t="s">
        <v>1</v>
      </c>
      <c r="H131" s="17" t="s">
        <v>113</v>
      </c>
    </row>
    <row r="132" spans="1:8">
      <c r="B132" s="72" t="s">
        <v>89</v>
      </c>
      <c r="C132" s="72"/>
      <c r="D132" s="21" t="s">
        <v>122</v>
      </c>
      <c r="E132" s="22">
        <v>3</v>
      </c>
      <c r="F132" s="65"/>
      <c r="G132" s="15">
        <f xml:space="preserve"> E132*F132</f>
        <v>0</v>
      </c>
      <c r="H132" s="60"/>
    </row>
    <row r="133" spans="1:8">
      <c r="B133" s="72"/>
      <c r="C133" s="72"/>
      <c r="D133" s="21" t="s">
        <v>123</v>
      </c>
      <c r="E133" s="22">
        <v>1.5</v>
      </c>
      <c r="F133" s="65"/>
      <c r="G133" s="15">
        <f t="shared" ref="G133:G141" si="8" xml:space="preserve"> E133*F133</f>
        <v>0</v>
      </c>
      <c r="H133" s="60"/>
    </row>
    <row r="134" spans="1:8">
      <c r="B134" s="72" t="s">
        <v>90</v>
      </c>
      <c r="C134" s="72"/>
      <c r="D134" s="21" t="s">
        <v>122</v>
      </c>
      <c r="E134" s="22">
        <v>2.5</v>
      </c>
      <c r="F134" s="65"/>
      <c r="G134" s="15">
        <f t="shared" si="8"/>
        <v>0</v>
      </c>
      <c r="H134" s="60"/>
    </row>
    <row r="135" spans="1:8" ht="24" customHeight="1">
      <c r="B135" s="72"/>
      <c r="C135" s="72"/>
      <c r="D135" s="21" t="s">
        <v>123</v>
      </c>
      <c r="E135" s="22">
        <v>1.75</v>
      </c>
      <c r="F135" s="65"/>
      <c r="G135" s="15">
        <f t="shared" si="8"/>
        <v>0</v>
      </c>
      <c r="H135" s="60"/>
    </row>
    <row r="136" spans="1:8">
      <c r="B136" s="72" t="s">
        <v>91</v>
      </c>
      <c r="C136" s="72"/>
      <c r="D136" s="21" t="s">
        <v>122</v>
      </c>
      <c r="E136" s="22">
        <v>2</v>
      </c>
      <c r="F136" s="65"/>
      <c r="G136" s="15">
        <f t="shared" si="8"/>
        <v>0</v>
      </c>
      <c r="H136" s="60"/>
    </row>
    <row r="137" spans="1:8">
      <c r="B137" s="72"/>
      <c r="C137" s="72"/>
      <c r="D137" s="21" t="s">
        <v>123</v>
      </c>
      <c r="E137" s="22">
        <v>1</v>
      </c>
      <c r="F137" s="65"/>
      <c r="G137" s="15">
        <f t="shared" si="8"/>
        <v>0</v>
      </c>
      <c r="H137" s="60"/>
    </row>
    <row r="138" spans="1:8">
      <c r="B138" s="72" t="s">
        <v>92</v>
      </c>
      <c r="C138" s="72"/>
      <c r="D138" s="21" t="s">
        <v>122</v>
      </c>
      <c r="E138" s="22">
        <v>1.5</v>
      </c>
      <c r="F138" s="65"/>
      <c r="G138" s="15">
        <f t="shared" si="8"/>
        <v>0</v>
      </c>
      <c r="H138" s="60"/>
    </row>
    <row r="139" spans="1:8">
      <c r="B139" s="72"/>
      <c r="C139" s="72"/>
      <c r="D139" s="21" t="s">
        <v>123</v>
      </c>
      <c r="E139" s="22">
        <v>0.75</v>
      </c>
      <c r="F139" s="65"/>
      <c r="G139" s="15">
        <f t="shared" si="8"/>
        <v>0</v>
      </c>
      <c r="H139" s="60"/>
    </row>
    <row r="140" spans="1:8">
      <c r="B140" s="72" t="s">
        <v>93</v>
      </c>
      <c r="C140" s="72"/>
      <c r="D140" s="21" t="s">
        <v>122</v>
      </c>
      <c r="E140" s="22">
        <v>1</v>
      </c>
      <c r="F140" s="65"/>
      <c r="G140" s="15">
        <f t="shared" si="8"/>
        <v>0</v>
      </c>
      <c r="H140" s="60"/>
    </row>
    <row r="141" spans="1:8">
      <c r="B141" s="72"/>
      <c r="C141" s="72"/>
      <c r="D141" s="21" t="s">
        <v>123</v>
      </c>
      <c r="E141" s="22">
        <v>0.5</v>
      </c>
      <c r="F141" s="65"/>
      <c r="G141" s="15">
        <f t="shared" si="8"/>
        <v>0</v>
      </c>
      <c r="H141" s="60"/>
    </row>
    <row r="142" spans="1:8">
      <c r="E142" s="8"/>
      <c r="F142" s="8"/>
      <c r="G142" s="8"/>
      <c r="H142" s="59" t="s">
        <v>135</v>
      </c>
    </row>
    <row r="143" spans="1:8">
      <c r="A143" s="76"/>
      <c r="B143" s="77"/>
      <c r="C143" s="81" t="s">
        <v>124</v>
      </c>
      <c r="D143" s="81"/>
      <c r="E143" s="81"/>
      <c r="F143" s="81"/>
      <c r="G143" s="81"/>
      <c r="H143" s="66"/>
    </row>
    <row r="144" spans="1:8">
      <c r="A144" s="78"/>
      <c r="B144" s="79"/>
      <c r="C144" s="69" t="s">
        <v>125</v>
      </c>
      <c r="D144" s="69"/>
      <c r="E144" s="69"/>
      <c r="F144" s="69"/>
      <c r="G144" s="69"/>
      <c r="H144" s="67"/>
    </row>
    <row r="145" spans="1:8">
      <c r="A145" s="80"/>
      <c r="B145" s="70"/>
      <c r="C145" s="27"/>
      <c r="D145" s="70" t="s">
        <v>126</v>
      </c>
      <c r="E145" s="70"/>
      <c r="F145" s="70"/>
      <c r="G145" s="28"/>
      <c r="H145" s="68"/>
    </row>
    <row r="146" spans="1:8" ht="8.25" customHeight="1">
      <c r="E146" s="8"/>
      <c r="F146" s="8"/>
      <c r="G146" s="8"/>
      <c r="H146" s="8"/>
    </row>
    <row r="147" spans="1:8" ht="33" customHeight="1">
      <c r="A147" s="40" t="s">
        <v>88</v>
      </c>
      <c r="B147" s="74" t="s">
        <v>95</v>
      </c>
      <c r="C147" s="74"/>
      <c r="D147" s="74"/>
      <c r="E147" s="74"/>
      <c r="F147" s="74"/>
      <c r="G147" s="74"/>
      <c r="H147" s="19">
        <f xml:space="preserve"> G149+G150+G151+G152+G153+G154+G155</f>
        <v>0</v>
      </c>
    </row>
    <row r="148" spans="1:8" ht="22.5">
      <c r="B148" s="75" t="s">
        <v>4</v>
      </c>
      <c r="C148" s="75"/>
      <c r="D148" s="75"/>
      <c r="E148" s="17" t="s">
        <v>111</v>
      </c>
      <c r="F148" s="17" t="s">
        <v>112</v>
      </c>
      <c r="G148" s="17" t="s">
        <v>1</v>
      </c>
      <c r="H148" s="17" t="s">
        <v>113</v>
      </c>
    </row>
    <row r="149" spans="1:8" ht="26.25" customHeight="1">
      <c r="B149" s="72" t="s">
        <v>96</v>
      </c>
      <c r="C149" s="72"/>
      <c r="D149" s="72"/>
      <c r="E149" s="15">
        <v>1.5</v>
      </c>
      <c r="F149" s="65"/>
      <c r="G149" s="15">
        <f xml:space="preserve"> E149*F149</f>
        <v>0</v>
      </c>
      <c r="H149" s="60"/>
    </row>
    <row r="150" spans="1:8" ht="26.25" customHeight="1">
      <c r="B150" s="72" t="s">
        <v>97</v>
      </c>
      <c r="C150" s="72"/>
      <c r="D150" s="72"/>
      <c r="E150" s="15">
        <v>1.5</v>
      </c>
      <c r="F150" s="65"/>
      <c r="G150" s="15">
        <f t="shared" ref="G150:G155" si="9" xml:space="preserve"> E150*F150</f>
        <v>0</v>
      </c>
      <c r="H150" s="60"/>
    </row>
    <row r="151" spans="1:8" ht="27" customHeight="1">
      <c r="B151" s="72" t="s">
        <v>98</v>
      </c>
      <c r="C151" s="72"/>
      <c r="D151" s="72"/>
      <c r="E151" s="15">
        <v>1.5</v>
      </c>
      <c r="F151" s="65"/>
      <c r="G151" s="15">
        <f t="shared" si="9"/>
        <v>0</v>
      </c>
      <c r="H151" s="61"/>
    </row>
    <row r="152" spans="1:8" ht="27" customHeight="1">
      <c r="B152" s="72" t="s">
        <v>99</v>
      </c>
      <c r="C152" s="72"/>
      <c r="D152" s="72"/>
      <c r="E152" s="15">
        <v>1.5</v>
      </c>
      <c r="F152" s="65"/>
      <c r="G152" s="15">
        <f t="shared" si="9"/>
        <v>0</v>
      </c>
      <c r="H152" s="60"/>
    </row>
    <row r="153" spans="1:8" ht="24.75" customHeight="1">
      <c r="B153" s="71" t="s">
        <v>100</v>
      </c>
      <c r="C153" s="71"/>
      <c r="D153" s="71"/>
      <c r="E153" s="15">
        <v>1.5</v>
      </c>
      <c r="F153" s="65"/>
      <c r="G153" s="15">
        <f t="shared" si="9"/>
        <v>0</v>
      </c>
      <c r="H153" s="60"/>
    </row>
    <row r="154" spans="1:8" ht="27" customHeight="1">
      <c r="B154" s="72" t="s">
        <v>101</v>
      </c>
      <c r="C154" s="72"/>
      <c r="D154" s="72"/>
      <c r="E154" s="15">
        <v>1.5</v>
      </c>
      <c r="F154" s="65"/>
      <c r="G154" s="15">
        <f t="shared" si="9"/>
        <v>0</v>
      </c>
      <c r="H154" s="60"/>
    </row>
    <row r="155" spans="1:8" ht="48" customHeight="1">
      <c r="B155" s="71" t="s">
        <v>139</v>
      </c>
      <c r="C155" s="71"/>
      <c r="D155" s="71"/>
      <c r="E155" s="15">
        <v>1.5</v>
      </c>
      <c r="F155" s="65"/>
      <c r="G155" s="15">
        <f t="shared" si="9"/>
        <v>0</v>
      </c>
      <c r="H155" s="60"/>
    </row>
    <row r="156" spans="1:8">
      <c r="E156" s="8"/>
      <c r="F156" s="8"/>
      <c r="G156" s="8"/>
      <c r="H156" s="8"/>
    </row>
    <row r="157" spans="1:8">
      <c r="E157" s="8"/>
      <c r="F157" s="8"/>
      <c r="G157" s="8"/>
      <c r="H157" s="8"/>
    </row>
    <row r="158" spans="1:8">
      <c r="B158" s="73" t="s">
        <v>143</v>
      </c>
      <c r="C158" s="73"/>
      <c r="D158" s="3"/>
      <c r="E158" s="23"/>
      <c r="F158" s="23"/>
      <c r="G158" s="23"/>
      <c r="H158" s="24"/>
    </row>
    <row r="159" spans="1:8">
      <c r="E159" s="8"/>
      <c r="F159" s="8"/>
      <c r="G159" s="8"/>
      <c r="H159" s="8"/>
    </row>
    <row r="160" spans="1:8">
      <c r="B160" s="73" t="s">
        <v>105</v>
      </c>
      <c r="C160" s="73"/>
      <c r="D160" s="3"/>
      <c r="E160" s="23"/>
      <c r="F160" s="23"/>
      <c r="G160" s="23"/>
      <c r="H160" s="24"/>
    </row>
    <row r="161" spans="2:8">
      <c r="E161" s="8"/>
      <c r="F161" s="8"/>
      <c r="G161" s="8"/>
      <c r="H161" s="8"/>
    </row>
    <row r="162" spans="2:8" ht="60" customHeight="1">
      <c r="B162" s="73" t="s">
        <v>103</v>
      </c>
      <c r="C162" s="73"/>
      <c r="D162" s="90"/>
      <c r="E162" s="91"/>
      <c r="F162" s="91"/>
      <c r="G162" s="91"/>
      <c r="H162" s="92"/>
    </row>
    <row r="163" spans="2:8">
      <c r="E163" s="8"/>
      <c r="F163" s="8"/>
      <c r="G163" s="8"/>
      <c r="H163" s="8"/>
    </row>
    <row r="164" spans="2:8">
      <c r="B164" s="73" t="s">
        <v>104</v>
      </c>
      <c r="C164" s="73"/>
      <c r="D164" s="3"/>
      <c r="E164" s="23"/>
      <c r="F164" s="23"/>
      <c r="G164" s="23"/>
      <c r="H164" s="24"/>
    </row>
    <row r="165" spans="2:8">
      <c r="E165" s="8"/>
      <c r="F165" s="8"/>
      <c r="G165" s="8"/>
      <c r="H165" s="8"/>
    </row>
    <row r="176" spans="2:8">
      <c r="H176" s="35"/>
    </row>
    <row r="184" spans="8:8">
      <c r="H184" s="43" t="s">
        <v>136</v>
      </c>
    </row>
    <row r="192" spans="8:8">
      <c r="H192" s="43"/>
    </row>
  </sheetData>
  <mergeCells count="117">
    <mergeCell ref="D162:H162"/>
    <mergeCell ref="B158:C158"/>
    <mergeCell ref="A1:B3"/>
    <mergeCell ref="C1:G1"/>
    <mergeCell ref="H1:H3"/>
    <mergeCell ref="C2:G2"/>
    <mergeCell ref="D3:F3"/>
    <mergeCell ref="A5:H6"/>
    <mergeCell ref="F15:G15"/>
    <mergeCell ref="B17:G17"/>
    <mergeCell ref="B18:D18"/>
    <mergeCell ref="A13:D13"/>
    <mergeCell ref="E13:H13"/>
    <mergeCell ref="B19:D19"/>
    <mergeCell ref="B20:D20"/>
    <mergeCell ref="B22:G22"/>
    <mergeCell ref="A7:D7"/>
    <mergeCell ref="E7:H7"/>
    <mergeCell ref="A9:B9"/>
    <mergeCell ref="C9:D9"/>
    <mergeCell ref="A11:D11"/>
    <mergeCell ref="E11:H11"/>
    <mergeCell ref="B30:D30"/>
    <mergeCell ref="B31:D31"/>
    <mergeCell ref="B32:D32"/>
    <mergeCell ref="B33:D33"/>
    <mergeCell ref="B34:D34"/>
    <mergeCell ref="B36:G36"/>
    <mergeCell ref="B23:D23"/>
    <mergeCell ref="B24:D24"/>
    <mergeCell ref="B25:D25"/>
    <mergeCell ref="B26:D26"/>
    <mergeCell ref="B28:G28"/>
    <mergeCell ref="B29:D29"/>
    <mergeCell ref="B54:G54"/>
    <mergeCell ref="B55:D55"/>
    <mergeCell ref="B56:D56"/>
    <mergeCell ref="H50:H52"/>
    <mergeCell ref="C51:G51"/>
    <mergeCell ref="D52:F52"/>
    <mergeCell ref="B37:D37"/>
    <mergeCell ref="B38:D38"/>
    <mergeCell ref="B39:D39"/>
    <mergeCell ref="B40:D40"/>
    <mergeCell ref="A50:B52"/>
    <mergeCell ref="C50:G50"/>
    <mergeCell ref="B67:G67"/>
    <mergeCell ref="B68:D68"/>
    <mergeCell ref="B69:C70"/>
    <mergeCell ref="B63:B65"/>
    <mergeCell ref="C63:D63"/>
    <mergeCell ref="C64:D64"/>
    <mergeCell ref="C65:D65"/>
    <mergeCell ref="B57:D57"/>
    <mergeCell ref="B58:D58"/>
    <mergeCell ref="B59:D59"/>
    <mergeCell ref="B60:D60"/>
    <mergeCell ref="B61:D61"/>
    <mergeCell ref="B62:D62"/>
    <mergeCell ref="B84:G84"/>
    <mergeCell ref="B85:D85"/>
    <mergeCell ref="B86:D86"/>
    <mergeCell ref="B87:D87"/>
    <mergeCell ref="B88:D88"/>
    <mergeCell ref="B89:D89"/>
    <mergeCell ref="B71:C72"/>
    <mergeCell ref="B73:C74"/>
    <mergeCell ref="B75:C76"/>
    <mergeCell ref="B77:C78"/>
    <mergeCell ref="B79:C80"/>
    <mergeCell ref="B81:C82"/>
    <mergeCell ref="B108:C109"/>
    <mergeCell ref="B110:C111"/>
    <mergeCell ref="B112:C113"/>
    <mergeCell ref="B90:D90"/>
    <mergeCell ref="B91:D91"/>
    <mergeCell ref="B100:G100"/>
    <mergeCell ref="B101:D101"/>
    <mergeCell ref="B102:C104"/>
    <mergeCell ref="B105:C107"/>
    <mergeCell ref="A96:B98"/>
    <mergeCell ref="C96:G96"/>
    <mergeCell ref="B127:C128"/>
    <mergeCell ref="B130:G130"/>
    <mergeCell ref="B131:D131"/>
    <mergeCell ref="B132:C133"/>
    <mergeCell ref="B134:C135"/>
    <mergeCell ref="B115:G115"/>
    <mergeCell ref="B116:D116"/>
    <mergeCell ref="B117:C118"/>
    <mergeCell ref="B119:C120"/>
    <mergeCell ref="B121:C122"/>
    <mergeCell ref="B123:C124"/>
    <mergeCell ref="H96:H98"/>
    <mergeCell ref="C97:G97"/>
    <mergeCell ref="D98:F98"/>
    <mergeCell ref="B153:D153"/>
    <mergeCell ref="B154:D154"/>
    <mergeCell ref="B155:D155"/>
    <mergeCell ref="B160:C160"/>
    <mergeCell ref="B162:C162"/>
    <mergeCell ref="B164:C164"/>
    <mergeCell ref="B147:G147"/>
    <mergeCell ref="B148:D148"/>
    <mergeCell ref="B149:D149"/>
    <mergeCell ref="B150:D150"/>
    <mergeCell ref="B151:D151"/>
    <mergeCell ref="B152:D152"/>
    <mergeCell ref="B136:C137"/>
    <mergeCell ref="B138:C139"/>
    <mergeCell ref="B140:C141"/>
    <mergeCell ref="A143:B145"/>
    <mergeCell ref="C143:G143"/>
    <mergeCell ref="H143:H145"/>
    <mergeCell ref="C144:G144"/>
    <mergeCell ref="D145:F145"/>
    <mergeCell ref="B125:C126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7"/>
  <sheetViews>
    <sheetView view="pageLayout" topLeftCell="A166" workbookViewId="0">
      <selection activeCell="F188" sqref="F188"/>
    </sheetView>
  </sheetViews>
  <sheetFormatPr baseColWidth="10" defaultRowHeight="15"/>
  <cols>
    <col min="1" max="1" width="3.140625" style="2" customWidth="1"/>
    <col min="2" max="8" width="11.42578125" style="2"/>
  </cols>
  <sheetData>
    <row r="1" spans="1:8">
      <c r="A1" s="76"/>
      <c r="B1" s="77"/>
      <c r="C1" s="81" t="s">
        <v>124</v>
      </c>
      <c r="D1" s="77"/>
      <c r="E1" s="77"/>
      <c r="F1" s="77"/>
      <c r="G1" s="77"/>
      <c r="H1" s="66"/>
    </row>
    <row r="2" spans="1:8" ht="12" customHeight="1">
      <c r="A2" s="78"/>
      <c r="B2" s="79"/>
      <c r="C2" s="69" t="s">
        <v>125</v>
      </c>
      <c r="D2" s="69"/>
      <c r="E2" s="69"/>
      <c r="F2" s="69"/>
      <c r="G2" s="69"/>
      <c r="H2" s="67"/>
    </row>
    <row r="3" spans="1:8">
      <c r="A3" s="80"/>
      <c r="B3" s="70"/>
      <c r="C3" s="27"/>
      <c r="D3" s="70" t="s">
        <v>126</v>
      </c>
      <c r="E3" s="70"/>
      <c r="F3" s="70"/>
      <c r="G3" s="28"/>
      <c r="H3" s="68"/>
    </row>
    <row r="4" spans="1:8">
      <c r="C4" s="25"/>
      <c r="D4" s="26"/>
      <c r="E4" s="26"/>
      <c r="F4" s="26"/>
      <c r="G4" s="26"/>
    </row>
    <row r="5" spans="1:8" ht="17.25" customHeight="1">
      <c r="A5" s="93" t="s">
        <v>0</v>
      </c>
      <c r="B5" s="94"/>
      <c r="C5" s="94"/>
      <c r="D5" s="94"/>
      <c r="E5" s="94"/>
      <c r="F5" s="94"/>
      <c r="G5" s="94"/>
      <c r="H5" s="95"/>
    </row>
    <row r="6" spans="1:8" ht="16.5" customHeight="1">
      <c r="A6" s="96"/>
      <c r="B6" s="97"/>
      <c r="C6" s="97"/>
      <c r="D6" s="97"/>
      <c r="E6" s="97"/>
      <c r="F6" s="97"/>
      <c r="G6" s="97"/>
      <c r="H6" s="98"/>
    </row>
    <row r="7" spans="1:8" ht="18.75" customHeight="1">
      <c r="A7" s="99" t="s">
        <v>110</v>
      </c>
      <c r="B7" s="100"/>
      <c r="C7" s="100"/>
      <c r="D7" s="102"/>
      <c r="E7" s="103"/>
      <c r="F7" s="104"/>
      <c r="G7" s="104"/>
      <c r="H7" s="105"/>
    </row>
    <row r="8" spans="1:8" ht="7.5" customHeight="1"/>
    <row r="9" spans="1:8" ht="18.75" customHeight="1">
      <c r="A9" s="99" t="s">
        <v>107</v>
      </c>
      <c r="B9" s="100"/>
      <c r="C9" s="103"/>
      <c r="D9" s="105"/>
      <c r="F9" s="5" t="s">
        <v>106</v>
      </c>
      <c r="G9" s="3"/>
      <c r="H9" s="1"/>
    </row>
    <row r="10" spans="1:8" ht="7.5" customHeight="1"/>
    <row r="11" spans="1:8" ht="21.75" customHeight="1">
      <c r="A11" s="99" t="s">
        <v>108</v>
      </c>
      <c r="B11" s="100"/>
      <c r="C11" s="100"/>
      <c r="D11" s="102"/>
      <c r="E11" s="103"/>
      <c r="F11" s="104"/>
      <c r="G11" s="104"/>
      <c r="H11" s="105"/>
    </row>
    <row r="12" spans="1:8" ht="7.5" customHeight="1"/>
    <row r="13" spans="1:8" ht="21.75" customHeight="1">
      <c r="F13" s="99" t="s">
        <v>109</v>
      </c>
      <c r="G13" s="100"/>
      <c r="H13" s="10">
        <f>H15+H20+H26+H34+H49+H68+H85+H102+H111+H130+H145+H168</f>
        <v>0</v>
      </c>
    </row>
    <row r="14" spans="1:8" ht="7.5" customHeight="1"/>
    <row r="15" spans="1:8">
      <c r="A15" s="12" t="s">
        <v>2</v>
      </c>
      <c r="B15" s="74" t="s">
        <v>3</v>
      </c>
      <c r="C15" s="74"/>
      <c r="D15" s="74"/>
      <c r="E15" s="74"/>
      <c r="F15" s="74"/>
      <c r="G15" s="74"/>
      <c r="H15" s="13">
        <f xml:space="preserve"> G17+G18</f>
        <v>0</v>
      </c>
    </row>
    <row r="16" spans="1:8" ht="22.5">
      <c r="B16" s="101" t="s">
        <v>4</v>
      </c>
      <c r="C16" s="101"/>
      <c r="D16" s="101"/>
      <c r="E16" s="14" t="s">
        <v>111</v>
      </c>
      <c r="F16" s="14" t="s">
        <v>112</v>
      </c>
      <c r="G16" s="14" t="s">
        <v>1</v>
      </c>
      <c r="H16" s="14" t="s">
        <v>113</v>
      </c>
    </row>
    <row r="17" spans="1:8" ht="27" customHeight="1">
      <c r="B17" s="87" t="s">
        <v>5</v>
      </c>
      <c r="C17" s="87"/>
      <c r="D17" s="87"/>
      <c r="E17" s="15">
        <v>16</v>
      </c>
      <c r="F17" s="15"/>
      <c r="G17" s="15">
        <f>E17*F17</f>
        <v>0</v>
      </c>
      <c r="H17" s="15"/>
    </row>
    <row r="18" spans="1:8" ht="29.25" customHeight="1">
      <c r="B18" s="87" t="s">
        <v>6</v>
      </c>
      <c r="C18" s="87"/>
      <c r="D18" s="87"/>
      <c r="E18" s="15">
        <v>16</v>
      </c>
      <c r="F18" s="15"/>
      <c r="G18" s="15">
        <f>E18*F18</f>
        <v>0</v>
      </c>
      <c r="H18" s="15"/>
    </row>
    <row r="19" spans="1:8" ht="8.25" customHeight="1"/>
    <row r="20" spans="1:8" ht="18" customHeight="1">
      <c r="A20" s="12" t="s">
        <v>7</v>
      </c>
      <c r="B20" s="74" t="s">
        <v>8</v>
      </c>
      <c r="C20" s="74"/>
      <c r="D20" s="74"/>
      <c r="E20" s="74"/>
      <c r="F20" s="74"/>
      <c r="G20" s="74"/>
      <c r="H20" s="16">
        <f xml:space="preserve"> G22+G23+G24</f>
        <v>0</v>
      </c>
    </row>
    <row r="21" spans="1:8" ht="22.5">
      <c r="B21" s="89" t="s">
        <v>4</v>
      </c>
      <c r="C21" s="89"/>
      <c r="D21" s="89"/>
      <c r="E21" s="17" t="s">
        <v>111</v>
      </c>
      <c r="F21" s="17" t="s">
        <v>112</v>
      </c>
      <c r="G21" s="17" t="s">
        <v>1</v>
      </c>
      <c r="H21" s="17" t="s">
        <v>113</v>
      </c>
    </row>
    <row r="22" spans="1:8">
      <c r="B22" s="87" t="s">
        <v>9</v>
      </c>
      <c r="C22" s="87"/>
      <c r="D22" s="87"/>
      <c r="E22" s="15">
        <v>3</v>
      </c>
      <c r="F22" s="15"/>
      <c r="G22" s="15">
        <f xml:space="preserve"> E22*F22</f>
        <v>0</v>
      </c>
      <c r="H22" s="15"/>
    </row>
    <row r="23" spans="1:8">
      <c r="B23" s="87" t="s">
        <v>10</v>
      </c>
      <c r="C23" s="87"/>
      <c r="D23" s="87"/>
      <c r="E23" s="15">
        <v>2</v>
      </c>
      <c r="F23" s="15"/>
      <c r="G23" s="15">
        <f t="shared" ref="G23:G24" si="0" xml:space="preserve"> E23*F23</f>
        <v>0</v>
      </c>
      <c r="H23" s="15"/>
    </row>
    <row r="24" spans="1:8" ht="16.5" customHeight="1">
      <c r="B24" s="87" t="s">
        <v>11</v>
      </c>
      <c r="C24" s="87"/>
      <c r="D24" s="87"/>
      <c r="E24" s="15">
        <v>1</v>
      </c>
      <c r="F24" s="15"/>
      <c r="G24" s="15">
        <f t="shared" si="0"/>
        <v>0</v>
      </c>
      <c r="H24" s="15"/>
    </row>
    <row r="25" spans="1:8" ht="8.25" customHeight="1"/>
    <row r="26" spans="1:8" ht="18.75" customHeight="1">
      <c r="A26" s="12" t="s">
        <v>12</v>
      </c>
      <c r="B26" s="74" t="s">
        <v>13</v>
      </c>
      <c r="C26" s="74"/>
      <c r="D26" s="74"/>
      <c r="E26" s="74"/>
      <c r="F26" s="74"/>
      <c r="G26" s="74"/>
      <c r="H26" s="16">
        <f xml:space="preserve"> G28+G29+G30+G31+G32</f>
        <v>0</v>
      </c>
    </row>
    <row r="27" spans="1:8" ht="22.5">
      <c r="B27" s="89" t="s">
        <v>4</v>
      </c>
      <c r="C27" s="89"/>
      <c r="D27" s="89"/>
      <c r="E27" s="17" t="s">
        <v>111</v>
      </c>
      <c r="F27" s="17" t="s">
        <v>112</v>
      </c>
      <c r="G27" s="17" t="s">
        <v>1</v>
      </c>
      <c r="H27" s="17" t="s">
        <v>113</v>
      </c>
    </row>
    <row r="28" spans="1:8" ht="16.5" customHeight="1">
      <c r="B28" s="87" t="s">
        <v>14</v>
      </c>
      <c r="C28" s="87"/>
      <c r="D28" s="87"/>
      <c r="E28" s="15">
        <v>1</v>
      </c>
      <c r="F28" s="15"/>
      <c r="G28" s="15">
        <f xml:space="preserve"> E28*F28</f>
        <v>0</v>
      </c>
      <c r="H28" s="15"/>
    </row>
    <row r="29" spans="1:8">
      <c r="B29" s="87" t="s">
        <v>15</v>
      </c>
      <c r="C29" s="87"/>
      <c r="D29" s="87"/>
      <c r="E29" s="15">
        <v>2</v>
      </c>
      <c r="F29" s="15"/>
      <c r="G29" s="15">
        <f t="shared" ref="G29:G32" si="1" xml:space="preserve"> E29*F29</f>
        <v>0</v>
      </c>
      <c r="H29" s="15"/>
    </row>
    <row r="30" spans="1:8">
      <c r="B30" s="87" t="s">
        <v>9</v>
      </c>
      <c r="C30" s="87"/>
      <c r="D30" s="87"/>
      <c r="E30" s="15">
        <v>3</v>
      </c>
      <c r="F30" s="15"/>
      <c r="G30" s="15">
        <f t="shared" si="1"/>
        <v>0</v>
      </c>
      <c r="H30" s="15"/>
    </row>
    <row r="31" spans="1:8">
      <c r="B31" s="87" t="s">
        <v>16</v>
      </c>
      <c r="C31" s="87"/>
      <c r="D31" s="87"/>
      <c r="E31" s="15">
        <v>4</v>
      </c>
      <c r="F31" s="15"/>
      <c r="G31" s="15">
        <f t="shared" si="1"/>
        <v>0</v>
      </c>
      <c r="H31" s="15"/>
    </row>
    <row r="32" spans="1:8" ht="15" customHeight="1">
      <c r="B32" s="87" t="s">
        <v>17</v>
      </c>
      <c r="C32" s="87"/>
      <c r="D32" s="87"/>
      <c r="E32" s="15">
        <v>6</v>
      </c>
      <c r="F32" s="15"/>
      <c r="G32" s="15">
        <f t="shared" si="1"/>
        <v>0</v>
      </c>
      <c r="H32" s="15"/>
    </row>
    <row r="33" spans="1:8" ht="7.5" customHeight="1"/>
    <row r="34" spans="1:8" ht="19.5" customHeight="1">
      <c r="A34" s="12" t="s">
        <v>18</v>
      </c>
      <c r="B34" s="74" t="s">
        <v>19</v>
      </c>
      <c r="C34" s="74"/>
      <c r="D34" s="74"/>
      <c r="E34" s="74"/>
      <c r="F34" s="74"/>
      <c r="G34" s="74"/>
      <c r="H34" s="16">
        <f xml:space="preserve"> G36+G37+G38</f>
        <v>0</v>
      </c>
    </row>
    <row r="35" spans="1:8" ht="24" customHeight="1">
      <c r="B35" s="89" t="s">
        <v>4</v>
      </c>
      <c r="C35" s="89"/>
      <c r="D35" s="89"/>
      <c r="E35" s="17" t="s">
        <v>114</v>
      </c>
      <c r="F35" s="17" t="s">
        <v>115</v>
      </c>
      <c r="G35" s="17" t="s">
        <v>1</v>
      </c>
      <c r="H35" s="17" t="s">
        <v>113</v>
      </c>
    </row>
    <row r="36" spans="1:8" ht="18" customHeight="1">
      <c r="B36" s="87" t="s">
        <v>116</v>
      </c>
      <c r="C36" s="87"/>
      <c r="D36" s="87"/>
      <c r="E36" s="15">
        <v>0.5</v>
      </c>
      <c r="F36" s="15"/>
      <c r="G36" s="15">
        <f xml:space="preserve"> E36*F36</f>
        <v>0</v>
      </c>
      <c r="H36" s="15"/>
    </row>
    <row r="37" spans="1:8" ht="23.25" customHeight="1">
      <c r="B37" s="87" t="s">
        <v>21</v>
      </c>
      <c r="C37" s="87"/>
      <c r="D37" s="87"/>
      <c r="E37" s="15">
        <v>0.7</v>
      </c>
      <c r="F37" s="15"/>
      <c r="G37" s="15">
        <f t="shared" ref="G37:G38" si="2" xml:space="preserve"> E37*F37</f>
        <v>0</v>
      </c>
      <c r="H37" s="15"/>
    </row>
    <row r="38" spans="1:8" ht="21.75" customHeight="1">
      <c r="B38" s="87" t="s">
        <v>20</v>
      </c>
      <c r="C38" s="87"/>
      <c r="D38" s="87"/>
      <c r="E38" s="15">
        <v>1</v>
      </c>
      <c r="F38" s="15"/>
      <c r="G38" s="15">
        <f t="shared" si="2"/>
        <v>0</v>
      </c>
      <c r="H38" s="15"/>
    </row>
    <row r="39" spans="1:8" ht="21.75" customHeight="1">
      <c r="B39" s="6"/>
      <c r="C39" s="6"/>
      <c r="D39" s="6"/>
    </row>
    <row r="40" spans="1:8" ht="21.75" customHeight="1">
      <c r="B40" s="6"/>
      <c r="C40" s="6"/>
      <c r="D40" s="6"/>
    </row>
    <row r="41" spans="1:8" ht="21.75" customHeight="1">
      <c r="B41" s="6"/>
      <c r="C41" s="6"/>
      <c r="D41" s="6"/>
    </row>
    <row r="42" spans="1:8" ht="21.75" customHeight="1">
      <c r="B42" s="6"/>
      <c r="C42" s="6"/>
      <c r="D42" s="6"/>
    </row>
    <row r="43" spans="1:8" ht="21.75" customHeight="1">
      <c r="B43" s="6"/>
      <c r="C43" s="6"/>
      <c r="D43" s="6"/>
    </row>
    <row r="44" spans="1:8" ht="21.75" customHeight="1">
      <c r="B44" s="6"/>
      <c r="C44" s="6"/>
      <c r="D44" s="6"/>
      <c r="H44" s="38" t="s">
        <v>128</v>
      </c>
    </row>
    <row r="45" spans="1:8" ht="15.75" customHeight="1">
      <c r="A45" s="76"/>
      <c r="B45" s="77"/>
      <c r="C45" s="81" t="s">
        <v>124</v>
      </c>
      <c r="D45" s="77"/>
      <c r="E45" s="77"/>
      <c r="F45" s="77"/>
      <c r="G45" s="77"/>
      <c r="H45" s="66"/>
    </row>
    <row r="46" spans="1:8" ht="13.5" customHeight="1">
      <c r="A46" s="78"/>
      <c r="B46" s="79"/>
      <c r="C46" s="69" t="s">
        <v>125</v>
      </c>
      <c r="D46" s="69"/>
      <c r="E46" s="69"/>
      <c r="F46" s="69"/>
      <c r="G46" s="69"/>
      <c r="H46" s="67"/>
    </row>
    <row r="47" spans="1:8" ht="14.25" customHeight="1">
      <c r="A47" s="80"/>
      <c r="B47" s="70"/>
      <c r="C47" s="27"/>
      <c r="D47" s="70" t="s">
        <v>126</v>
      </c>
      <c r="E47" s="70"/>
      <c r="F47" s="70"/>
      <c r="G47" s="28"/>
      <c r="H47" s="68"/>
    </row>
    <row r="48" spans="1:8" ht="14.25" customHeight="1">
      <c r="B48" s="6"/>
      <c r="C48" s="6"/>
      <c r="D48" s="6"/>
    </row>
    <row r="49" spans="1:8" ht="31.5" customHeight="1">
      <c r="A49" s="12" t="s">
        <v>22</v>
      </c>
      <c r="B49" s="83" t="s">
        <v>23</v>
      </c>
      <c r="C49" s="83"/>
      <c r="D49" s="83"/>
      <c r="E49" s="83"/>
      <c r="F49" s="83"/>
      <c r="G49" s="83"/>
      <c r="H49" s="18">
        <f xml:space="preserve"> G51+G52+G53+G55+G54+G56+G57+G58+G59+G60+G61+G62+G63+G64+G65+G66</f>
        <v>0</v>
      </c>
    </row>
    <row r="50" spans="1:8" ht="24" customHeight="1">
      <c r="B50" s="89" t="s">
        <v>4</v>
      </c>
      <c r="C50" s="89"/>
      <c r="D50" s="89"/>
      <c r="E50" s="17" t="s">
        <v>111</v>
      </c>
      <c r="F50" s="17" t="s">
        <v>112</v>
      </c>
      <c r="G50" s="17" t="s">
        <v>1</v>
      </c>
      <c r="H50" s="17" t="s">
        <v>113</v>
      </c>
    </row>
    <row r="51" spans="1:8" ht="39" customHeight="1">
      <c r="B51" s="86" t="s">
        <v>24</v>
      </c>
      <c r="C51" s="86"/>
      <c r="D51" s="86"/>
      <c r="E51" s="20">
        <v>0.9</v>
      </c>
      <c r="F51" s="20"/>
      <c r="G51" s="20">
        <f xml:space="preserve"> E51*F51</f>
        <v>0</v>
      </c>
      <c r="H51" s="20"/>
    </row>
    <row r="52" spans="1:8" ht="36" customHeight="1">
      <c r="B52" s="86" t="s">
        <v>25</v>
      </c>
      <c r="C52" s="86"/>
      <c r="D52" s="86"/>
      <c r="E52" s="20">
        <v>0.45</v>
      </c>
      <c r="F52" s="20"/>
      <c r="G52" s="20">
        <f t="shared" ref="G52:G66" si="3" xml:space="preserve"> E52*F52</f>
        <v>0</v>
      </c>
      <c r="H52" s="20"/>
    </row>
    <row r="53" spans="1:8" ht="26.25" customHeight="1">
      <c r="B53" s="86" t="s">
        <v>26</v>
      </c>
      <c r="C53" s="86"/>
      <c r="D53" s="86"/>
      <c r="E53" s="20">
        <v>0.03</v>
      </c>
      <c r="F53" s="20"/>
      <c r="G53" s="20">
        <f t="shared" si="3"/>
        <v>0</v>
      </c>
      <c r="H53" s="20"/>
    </row>
    <row r="54" spans="1:8" ht="24.75" customHeight="1">
      <c r="B54" s="86" t="s">
        <v>27</v>
      </c>
      <c r="C54" s="86"/>
      <c r="D54" s="86"/>
      <c r="E54" s="20">
        <v>1.4999999999999999E-2</v>
      </c>
      <c r="F54" s="20"/>
      <c r="G54" s="20">
        <f t="shared" si="3"/>
        <v>0</v>
      </c>
      <c r="H54" s="20"/>
    </row>
    <row r="55" spans="1:8" ht="16.5" customHeight="1">
      <c r="B55" s="86" t="s">
        <v>28</v>
      </c>
      <c r="C55" s="86"/>
      <c r="D55" s="86"/>
      <c r="E55" s="20">
        <v>0.25</v>
      </c>
      <c r="F55" s="20"/>
      <c r="G55" s="20">
        <f t="shared" si="3"/>
        <v>0</v>
      </c>
      <c r="H55" s="20"/>
    </row>
    <row r="56" spans="1:8" ht="16.5" customHeight="1">
      <c r="B56" s="86" t="s">
        <v>29</v>
      </c>
      <c r="C56" s="86"/>
      <c r="D56" s="86"/>
      <c r="E56" s="20">
        <v>2.5000000000000001E-2</v>
      </c>
      <c r="F56" s="20"/>
      <c r="G56" s="20">
        <f t="shared" si="3"/>
        <v>0</v>
      </c>
      <c r="H56" s="20"/>
    </row>
    <row r="57" spans="1:8" ht="17.25" customHeight="1">
      <c r="B57" s="86" t="s">
        <v>30</v>
      </c>
      <c r="C57" s="86"/>
      <c r="D57" s="86"/>
      <c r="E57" s="20">
        <v>4.4999999999999998E-2</v>
      </c>
      <c r="F57" s="20"/>
      <c r="G57" s="20">
        <f t="shared" si="3"/>
        <v>0</v>
      </c>
      <c r="H57" s="20"/>
    </row>
    <row r="58" spans="1:8">
      <c r="B58" s="86" t="s">
        <v>31</v>
      </c>
      <c r="C58" s="86"/>
      <c r="D58" s="86"/>
      <c r="E58" s="20">
        <v>1.4999999999999999E-2</v>
      </c>
      <c r="F58" s="20"/>
      <c r="G58" s="20">
        <f t="shared" si="3"/>
        <v>0</v>
      </c>
      <c r="H58" s="20"/>
    </row>
    <row r="59" spans="1:8" ht="17.25" customHeight="1">
      <c r="B59" s="86" t="s">
        <v>32</v>
      </c>
      <c r="C59" s="86"/>
      <c r="D59" s="86"/>
      <c r="E59" s="20">
        <v>0.15</v>
      </c>
      <c r="F59" s="20"/>
      <c r="G59" s="20">
        <f t="shared" si="3"/>
        <v>0</v>
      </c>
      <c r="H59" s="20"/>
    </row>
    <row r="60" spans="1:8" ht="16.5" customHeight="1">
      <c r="B60" s="86" t="s">
        <v>33</v>
      </c>
      <c r="C60" s="86"/>
      <c r="D60" s="86"/>
      <c r="E60" s="20">
        <v>0.5</v>
      </c>
      <c r="F60" s="20"/>
      <c r="G60" s="20">
        <f t="shared" si="3"/>
        <v>0</v>
      </c>
      <c r="H60" s="20"/>
    </row>
    <row r="61" spans="1:8">
      <c r="B61" s="86" t="s">
        <v>34</v>
      </c>
      <c r="C61" s="86"/>
      <c r="D61" s="86"/>
      <c r="E61" s="20">
        <v>0.15</v>
      </c>
      <c r="F61" s="20"/>
      <c r="G61" s="20">
        <f t="shared" si="3"/>
        <v>0</v>
      </c>
      <c r="H61" s="20"/>
    </row>
    <row r="62" spans="1:8" ht="16.5" customHeight="1">
      <c r="B62" s="86" t="s">
        <v>35</v>
      </c>
      <c r="C62" s="86"/>
      <c r="D62" s="86"/>
      <c r="E62" s="20">
        <v>0.2</v>
      </c>
      <c r="F62" s="20"/>
      <c r="G62" s="20">
        <f t="shared" si="3"/>
        <v>0</v>
      </c>
      <c r="H62" s="20"/>
    </row>
    <row r="63" spans="1:8" ht="26.25" customHeight="1">
      <c r="B63" s="86" t="s">
        <v>36</v>
      </c>
      <c r="C63" s="86"/>
      <c r="D63" s="86"/>
      <c r="E63" s="20">
        <v>0.3</v>
      </c>
      <c r="F63" s="20"/>
      <c r="G63" s="20">
        <f t="shared" si="3"/>
        <v>0</v>
      </c>
      <c r="H63" s="20"/>
    </row>
    <row r="64" spans="1:8" ht="17.25" customHeight="1">
      <c r="B64" s="86" t="s">
        <v>37</v>
      </c>
      <c r="C64" s="86"/>
      <c r="D64" s="86"/>
      <c r="E64" s="20">
        <v>0.3</v>
      </c>
      <c r="F64" s="20"/>
      <c r="G64" s="20">
        <f t="shared" si="3"/>
        <v>0</v>
      </c>
      <c r="H64" s="20"/>
    </row>
    <row r="65" spans="1:8" ht="27.75" customHeight="1">
      <c r="B65" s="86" t="s">
        <v>38</v>
      </c>
      <c r="C65" s="86"/>
      <c r="D65" s="86"/>
      <c r="E65" s="20">
        <v>0.3</v>
      </c>
      <c r="F65" s="20"/>
      <c r="G65" s="20">
        <f t="shared" si="3"/>
        <v>0</v>
      </c>
      <c r="H65" s="20"/>
    </row>
    <row r="66" spans="1:8" ht="18.75" customHeight="1">
      <c r="B66" s="86" t="s">
        <v>39</v>
      </c>
      <c r="C66" s="86"/>
      <c r="D66" s="86"/>
      <c r="E66" s="20">
        <v>0.2</v>
      </c>
      <c r="F66" s="20"/>
      <c r="G66" s="20">
        <f t="shared" si="3"/>
        <v>0</v>
      </c>
      <c r="H66" s="20"/>
    </row>
    <row r="67" spans="1:8" ht="12" customHeight="1">
      <c r="B67" s="7"/>
      <c r="C67" s="7"/>
      <c r="D67" s="7"/>
    </row>
    <row r="68" spans="1:8" ht="28.5" customHeight="1">
      <c r="A68" s="12" t="s">
        <v>41</v>
      </c>
      <c r="B68" s="88" t="s">
        <v>40</v>
      </c>
      <c r="C68" s="88"/>
      <c r="D68" s="88"/>
      <c r="E68" s="88"/>
      <c r="F68" s="88"/>
      <c r="G68" s="88"/>
      <c r="H68" s="16">
        <f xml:space="preserve"> G70+G71+G72+G73+G74+G75+G76+G77+G78+G79</f>
        <v>0</v>
      </c>
    </row>
    <row r="69" spans="1:8" ht="22.5">
      <c r="B69" s="84" t="s">
        <v>42</v>
      </c>
      <c r="C69" s="84"/>
      <c r="D69" s="84"/>
      <c r="E69" s="17" t="s">
        <v>111</v>
      </c>
      <c r="F69" s="17" t="s">
        <v>112</v>
      </c>
      <c r="G69" s="17" t="s">
        <v>1</v>
      </c>
      <c r="H69" s="17" t="s">
        <v>113</v>
      </c>
    </row>
    <row r="70" spans="1:8">
      <c r="B70" s="82" t="s">
        <v>43</v>
      </c>
      <c r="C70" s="82"/>
      <c r="D70" s="82"/>
      <c r="E70" s="15">
        <v>0.01</v>
      </c>
      <c r="F70" s="15"/>
      <c r="G70" s="15">
        <f xml:space="preserve"> E70*F70</f>
        <v>0</v>
      </c>
      <c r="H70" s="15"/>
    </row>
    <row r="71" spans="1:8">
      <c r="B71" s="82" t="s">
        <v>44</v>
      </c>
      <c r="C71" s="82"/>
      <c r="D71" s="82"/>
      <c r="E71" s="15">
        <v>0.15</v>
      </c>
      <c r="F71" s="15"/>
      <c r="G71" s="15">
        <f t="shared" ref="G71:G79" si="4" xml:space="preserve"> E71*F71</f>
        <v>0</v>
      </c>
      <c r="H71" s="15"/>
    </row>
    <row r="72" spans="1:8" ht="51.75" customHeight="1">
      <c r="B72" s="85" t="s">
        <v>45</v>
      </c>
      <c r="C72" s="85"/>
      <c r="D72" s="85"/>
      <c r="E72" s="15">
        <v>0.15</v>
      </c>
      <c r="F72" s="15"/>
      <c r="G72" s="15">
        <f t="shared" si="4"/>
        <v>0</v>
      </c>
      <c r="H72" s="15"/>
    </row>
    <row r="73" spans="1:8" ht="42" customHeight="1">
      <c r="B73" s="82" t="s">
        <v>46</v>
      </c>
      <c r="C73" s="82"/>
      <c r="D73" s="82"/>
      <c r="E73" s="15">
        <v>0.2</v>
      </c>
      <c r="F73" s="15"/>
      <c r="G73" s="15">
        <f t="shared" si="4"/>
        <v>0</v>
      </c>
      <c r="H73" s="15"/>
    </row>
    <row r="74" spans="1:8">
      <c r="B74" s="82" t="s">
        <v>47</v>
      </c>
      <c r="C74" s="82"/>
      <c r="D74" s="82"/>
      <c r="E74" s="15">
        <v>0.25</v>
      </c>
      <c r="F74" s="15"/>
      <c r="G74" s="15">
        <f t="shared" si="4"/>
        <v>0</v>
      </c>
      <c r="H74" s="15"/>
    </row>
    <row r="75" spans="1:8" ht="17.25" customHeight="1">
      <c r="B75" s="82" t="s">
        <v>48</v>
      </c>
      <c r="C75" s="82"/>
      <c r="D75" s="82"/>
      <c r="E75" s="15">
        <v>0.35</v>
      </c>
      <c r="F75" s="15"/>
      <c r="G75" s="15">
        <f t="shared" si="4"/>
        <v>0</v>
      </c>
      <c r="H75" s="15"/>
    </row>
    <row r="76" spans="1:8">
      <c r="B76" s="82" t="s">
        <v>49</v>
      </c>
      <c r="C76" s="82"/>
      <c r="D76" s="82"/>
      <c r="E76" s="15">
        <v>0.5</v>
      </c>
      <c r="F76" s="15"/>
      <c r="G76" s="15">
        <f t="shared" si="4"/>
        <v>0</v>
      </c>
      <c r="H76" s="15"/>
    </row>
    <row r="77" spans="1:8" ht="16.5" customHeight="1">
      <c r="B77" s="86" t="s">
        <v>50</v>
      </c>
      <c r="C77" s="87" t="s">
        <v>51</v>
      </c>
      <c r="D77" s="87"/>
      <c r="E77" s="15">
        <v>0.2</v>
      </c>
      <c r="F77" s="15"/>
      <c r="G77" s="15">
        <f t="shared" si="4"/>
        <v>0</v>
      </c>
      <c r="H77" s="15"/>
    </row>
    <row r="78" spans="1:8" ht="16.5" customHeight="1">
      <c r="B78" s="86"/>
      <c r="C78" s="87" t="s">
        <v>52</v>
      </c>
      <c r="D78" s="87"/>
      <c r="E78" s="15">
        <v>0.4</v>
      </c>
      <c r="F78" s="15"/>
      <c r="G78" s="15">
        <f t="shared" si="4"/>
        <v>0</v>
      </c>
      <c r="H78" s="15"/>
    </row>
    <row r="79" spans="1:8" ht="18" customHeight="1">
      <c r="B79" s="86"/>
      <c r="C79" s="87" t="s">
        <v>53</v>
      </c>
      <c r="D79" s="87"/>
      <c r="E79" s="15">
        <v>0.6</v>
      </c>
      <c r="F79" s="15"/>
      <c r="G79" s="15">
        <f t="shared" si="4"/>
        <v>0</v>
      </c>
      <c r="H79" s="15"/>
    </row>
    <row r="80" spans="1:8" ht="18" customHeight="1">
      <c r="B80" s="30"/>
      <c r="C80" s="31"/>
      <c r="D80" s="31"/>
      <c r="E80" s="32"/>
      <c r="F80" s="32"/>
      <c r="G80" s="32"/>
      <c r="H80" s="37" t="s">
        <v>129</v>
      </c>
    </row>
    <row r="81" spans="1:8" ht="18" customHeight="1">
      <c r="A81" s="76"/>
      <c r="B81" s="77"/>
      <c r="C81" s="81" t="s">
        <v>124</v>
      </c>
      <c r="D81" s="77"/>
      <c r="E81" s="77"/>
      <c r="F81" s="77"/>
      <c r="G81" s="77"/>
      <c r="H81" s="67"/>
    </row>
    <row r="82" spans="1:8" ht="13.5" customHeight="1">
      <c r="A82" s="78"/>
      <c r="B82" s="79"/>
      <c r="C82" s="69" t="s">
        <v>125</v>
      </c>
      <c r="D82" s="69"/>
      <c r="E82" s="69"/>
      <c r="F82" s="69"/>
      <c r="G82" s="69"/>
      <c r="H82" s="67"/>
    </row>
    <row r="83" spans="1:8" ht="16.5" customHeight="1">
      <c r="A83" s="80"/>
      <c r="B83" s="70"/>
      <c r="C83" s="27"/>
      <c r="D83" s="70" t="s">
        <v>126</v>
      </c>
      <c r="E83" s="70"/>
      <c r="F83" s="70"/>
      <c r="G83" s="28"/>
      <c r="H83" s="68"/>
    </row>
    <row r="84" spans="1:8" ht="19.5" customHeight="1"/>
    <row r="85" spans="1:8" ht="30" customHeight="1">
      <c r="A85" s="12" t="s">
        <v>54</v>
      </c>
      <c r="B85" s="74" t="s">
        <v>117</v>
      </c>
      <c r="C85" s="74"/>
      <c r="D85" s="74"/>
      <c r="E85" s="74"/>
      <c r="F85" s="74"/>
      <c r="G85" s="74"/>
      <c r="H85" s="16">
        <f xml:space="preserve"> G87+G88+G89+G90+G91+G92+G93+G94+G95+G96+G97+G98+G99+G100</f>
        <v>0</v>
      </c>
    </row>
    <row r="86" spans="1:8" ht="30" customHeight="1">
      <c r="B86" s="75" t="s">
        <v>4</v>
      </c>
      <c r="C86" s="75"/>
      <c r="D86" s="75"/>
      <c r="E86" s="17" t="s">
        <v>111</v>
      </c>
      <c r="F86" s="17" t="s">
        <v>112</v>
      </c>
      <c r="G86" s="17" t="s">
        <v>1</v>
      </c>
      <c r="H86" s="17" t="s">
        <v>113</v>
      </c>
    </row>
    <row r="87" spans="1:8" ht="16.5" customHeight="1">
      <c r="B87" s="82" t="s">
        <v>55</v>
      </c>
      <c r="C87" s="82"/>
      <c r="D87" s="21" t="s">
        <v>118</v>
      </c>
      <c r="E87" s="15">
        <v>0.25</v>
      </c>
      <c r="F87" s="15"/>
      <c r="G87" s="15">
        <f xml:space="preserve"> E87*F87</f>
        <v>0</v>
      </c>
      <c r="H87" s="15"/>
    </row>
    <row r="88" spans="1:8">
      <c r="B88" s="82"/>
      <c r="C88" s="82"/>
      <c r="D88" s="21" t="s">
        <v>119</v>
      </c>
      <c r="E88" s="15">
        <v>0.25</v>
      </c>
      <c r="F88" s="15"/>
      <c r="G88" s="15">
        <f t="shared" ref="G88:G100" si="5" xml:space="preserve"> E88*F88</f>
        <v>0</v>
      </c>
      <c r="H88" s="15"/>
    </row>
    <row r="89" spans="1:8" ht="22.5" customHeight="1">
      <c r="B89" s="82" t="s">
        <v>56</v>
      </c>
      <c r="C89" s="82"/>
      <c r="D89" s="21" t="s">
        <v>118</v>
      </c>
      <c r="E89" s="15">
        <v>0.5</v>
      </c>
      <c r="F89" s="15"/>
      <c r="G89" s="15">
        <f t="shared" si="5"/>
        <v>0</v>
      </c>
      <c r="H89" s="15"/>
    </row>
    <row r="90" spans="1:8" ht="19.5" customHeight="1">
      <c r="B90" s="82"/>
      <c r="C90" s="82"/>
      <c r="D90" s="21" t="s">
        <v>119</v>
      </c>
      <c r="E90" s="15">
        <v>0.5</v>
      </c>
      <c r="F90" s="15"/>
      <c r="G90" s="15">
        <f t="shared" si="5"/>
        <v>0</v>
      </c>
      <c r="H90" s="15"/>
    </row>
    <row r="91" spans="1:8" ht="15" customHeight="1">
      <c r="B91" s="82" t="s">
        <v>57</v>
      </c>
      <c r="C91" s="82"/>
      <c r="D91" s="21" t="s">
        <v>118</v>
      </c>
      <c r="E91" s="15">
        <v>0.6</v>
      </c>
      <c r="F91" s="15"/>
      <c r="G91" s="15">
        <f t="shared" si="5"/>
        <v>0</v>
      </c>
      <c r="H91" s="15"/>
    </row>
    <row r="92" spans="1:8">
      <c r="B92" s="82"/>
      <c r="C92" s="82"/>
      <c r="D92" s="21" t="s">
        <v>119</v>
      </c>
      <c r="E92" s="15">
        <v>0.6</v>
      </c>
      <c r="F92" s="15"/>
      <c r="G92" s="15">
        <f t="shared" si="5"/>
        <v>0</v>
      </c>
      <c r="H92" s="15"/>
    </row>
    <row r="93" spans="1:8" ht="15.75" customHeight="1">
      <c r="B93" s="82" t="s">
        <v>58</v>
      </c>
      <c r="C93" s="82"/>
      <c r="D93" s="21" t="s">
        <v>118</v>
      </c>
      <c r="E93" s="15">
        <v>0.7</v>
      </c>
      <c r="F93" s="15"/>
      <c r="G93" s="15">
        <f t="shared" si="5"/>
        <v>0</v>
      </c>
      <c r="H93" s="15"/>
    </row>
    <row r="94" spans="1:8">
      <c r="B94" s="82"/>
      <c r="C94" s="82"/>
      <c r="D94" s="21" t="s">
        <v>119</v>
      </c>
      <c r="E94" s="15">
        <v>0.7</v>
      </c>
      <c r="F94" s="15"/>
      <c r="G94" s="15">
        <f t="shared" si="5"/>
        <v>0</v>
      </c>
      <c r="H94" s="15"/>
    </row>
    <row r="95" spans="1:8" ht="15" customHeight="1">
      <c r="B95" s="82" t="s">
        <v>59</v>
      </c>
      <c r="C95" s="82"/>
      <c r="D95" s="21" t="s">
        <v>118</v>
      </c>
      <c r="E95" s="15">
        <v>0.8</v>
      </c>
      <c r="F95" s="15"/>
      <c r="G95" s="15">
        <f t="shared" si="5"/>
        <v>0</v>
      </c>
      <c r="H95" s="15"/>
    </row>
    <row r="96" spans="1:8">
      <c r="B96" s="82"/>
      <c r="C96" s="82"/>
      <c r="D96" s="21" t="s">
        <v>119</v>
      </c>
      <c r="E96" s="15">
        <v>0.8</v>
      </c>
      <c r="F96" s="15"/>
      <c r="G96" s="15">
        <f t="shared" si="5"/>
        <v>0</v>
      </c>
      <c r="H96" s="15"/>
    </row>
    <row r="97" spans="1:8">
      <c r="B97" s="82" t="s">
        <v>60</v>
      </c>
      <c r="C97" s="82"/>
      <c r="D97" s="21" t="s">
        <v>118</v>
      </c>
      <c r="E97" s="15">
        <v>1.2</v>
      </c>
      <c r="F97" s="15"/>
      <c r="G97" s="15">
        <f t="shared" si="5"/>
        <v>0</v>
      </c>
      <c r="H97" s="15"/>
    </row>
    <row r="98" spans="1:8">
      <c r="B98" s="82"/>
      <c r="C98" s="82"/>
      <c r="D98" s="21" t="s">
        <v>119</v>
      </c>
      <c r="E98" s="15">
        <v>1.2</v>
      </c>
      <c r="F98" s="15"/>
      <c r="G98" s="15">
        <f t="shared" si="5"/>
        <v>0</v>
      </c>
      <c r="H98" s="15"/>
    </row>
    <row r="99" spans="1:8" ht="16.5" customHeight="1">
      <c r="B99" s="85" t="s">
        <v>127</v>
      </c>
      <c r="C99" s="85"/>
      <c r="D99" s="21" t="s">
        <v>118</v>
      </c>
      <c r="E99" s="15">
        <v>0.5</v>
      </c>
      <c r="F99" s="15"/>
      <c r="G99" s="15">
        <f t="shared" si="5"/>
        <v>0</v>
      </c>
      <c r="H99" s="15"/>
    </row>
    <row r="100" spans="1:8" ht="15.75" customHeight="1">
      <c r="B100" s="85"/>
      <c r="C100" s="85"/>
      <c r="D100" s="21" t="s">
        <v>119</v>
      </c>
      <c r="E100" s="15">
        <v>0.4</v>
      </c>
      <c r="F100" s="15"/>
      <c r="G100" s="15">
        <f t="shared" si="5"/>
        <v>0</v>
      </c>
      <c r="H100" s="15"/>
    </row>
    <row r="101" spans="1:8" ht="8.25" customHeight="1">
      <c r="E101" s="8"/>
      <c r="F101" s="8"/>
      <c r="G101" s="8"/>
      <c r="H101" s="8"/>
    </row>
    <row r="102" spans="1:8" ht="21.75" customHeight="1">
      <c r="A102" s="12" t="s">
        <v>61</v>
      </c>
      <c r="B102" s="74" t="s">
        <v>62</v>
      </c>
      <c r="C102" s="74"/>
      <c r="D102" s="74"/>
      <c r="E102" s="74"/>
      <c r="F102" s="74"/>
      <c r="G102" s="74"/>
      <c r="H102" s="19">
        <f xml:space="preserve"> G104+G105+G106+G107+G108+G109</f>
        <v>0</v>
      </c>
    </row>
    <row r="103" spans="1:8" ht="30" customHeight="1">
      <c r="B103" s="84" t="s">
        <v>4</v>
      </c>
      <c r="C103" s="84"/>
      <c r="D103" s="84"/>
      <c r="E103" s="17" t="s">
        <v>111</v>
      </c>
      <c r="F103" s="17" t="s">
        <v>112</v>
      </c>
      <c r="G103" s="17" t="s">
        <v>1</v>
      </c>
      <c r="H103" s="17" t="s">
        <v>113</v>
      </c>
    </row>
    <row r="104" spans="1:8" ht="15" customHeight="1">
      <c r="B104" s="82" t="s">
        <v>63</v>
      </c>
      <c r="C104" s="82"/>
      <c r="D104" s="82"/>
      <c r="E104" s="15">
        <v>2</v>
      </c>
      <c r="F104" s="15"/>
      <c r="G104" s="15">
        <f xml:space="preserve"> E104*F104</f>
        <v>0</v>
      </c>
      <c r="H104" s="15"/>
    </row>
    <row r="105" spans="1:8" ht="15.75" customHeight="1">
      <c r="B105" s="82" t="s">
        <v>64</v>
      </c>
      <c r="C105" s="82"/>
      <c r="D105" s="82"/>
      <c r="E105" s="15">
        <v>1.5</v>
      </c>
      <c r="F105" s="15"/>
      <c r="G105" s="15">
        <f t="shared" ref="G105:G109" si="6" xml:space="preserve"> E105*F105</f>
        <v>0</v>
      </c>
      <c r="H105" s="15"/>
    </row>
    <row r="106" spans="1:8" ht="15.75" customHeight="1">
      <c r="B106" s="82" t="s">
        <v>65</v>
      </c>
      <c r="C106" s="82"/>
      <c r="D106" s="82"/>
      <c r="E106" s="15">
        <v>1</v>
      </c>
      <c r="F106" s="15"/>
      <c r="G106" s="15">
        <f t="shared" si="6"/>
        <v>0</v>
      </c>
      <c r="H106" s="15"/>
    </row>
    <row r="107" spans="1:8" ht="24" customHeight="1">
      <c r="B107" s="85" t="s">
        <v>66</v>
      </c>
      <c r="C107" s="85"/>
      <c r="D107" s="85"/>
      <c r="E107" s="15">
        <v>1</v>
      </c>
      <c r="F107" s="15"/>
      <c r="G107" s="15">
        <f t="shared" si="6"/>
        <v>0</v>
      </c>
      <c r="H107" s="15"/>
    </row>
    <row r="108" spans="1:8" ht="15.75" customHeight="1">
      <c r="B108" s="82" t="s">
        <v>67</v>
      </c>
      <c r="C108" s="82"/>
      <c r="D108" s="82"/>
      <c r="E108" s="15">
        <v>1.5</v>
      </c>
      <c r="F108" s="15"/>
      <c r="G108" s="15">
        <f t="shared" si="6"/>
        <v>0</v>
      </c>
      <c r="H108" s="15"/>
    </row>
    <row r="109" spans="1:8" ht="15.75" customHeight="1">
      <c r="B109" s="82" t="s">
        <v>68</v>
      </c>
      <c r="C109" s="82"/>
      <c r="D109" s="82"/>
      <c r="E109" s="15">
        <v>1.5</v>
      </c>
      <c r="F109" s="15"/>
      <c r="G109" s="15">
        <f t="shared" si="6"/>
        <v>0</v>
      </c>
      <c r="H109" s="15"/>
    </row>
    <row r="110" spans="1:8" ht="7.5" customHeight="1">
      <c r="E110" s="8"/>
      <c r="F110" s="8"/>
      <c r="G110" s="8"/>
      <c r="H110" s="8"/>
    </row>
    <row r="111" spans="1:8" ht="23.25" customHeight="1">
      <c r="A111" s="12" t="s">
        <v>79</v>
      </c>
      <c r="B111" s="83" t="s">
        <v>70</v>
      </c>
      <c r="C111" s="83"/>
      <c r="D111" s="83"/>
      <c r="E111" s="83"/>
      <c r="F111" s="83"/>
      <c r="G111" s="83"/>
      <c r="H111" s="19">
        <f xml:space="preserve"> G113+G114+G115+G116+G118+G119+G120+G121+G122+G123+G124</f>
        <v>0</v>
      </c>
    </row>
    <row r="112" spans="1:8" ht="23.25" customHeight="1">
      <c r="B112" s="84" t="s">
        <v>4</v>
      </c>
      <c r="C112" s="84"/>
      <c r="D112" s="84"/>
      <c r="E112" s="17" t="s">
        <v>111</v>
      </c>
      <c r="F112" s="17" t="s">
        <v>112</v>
      </c>
      <c r="G112" s="17" t="s">
        <v>1</v>
      </c>
      <c r="H112" s="17" t="s">
        <v>113</v>
      </c>
    </row>
    <row r="113" spans="1:8">
      <c r="B113" s="82" t="s">
        <v>71</v>
      </c>
      <c r="C113" s="82"/>
      <c r="D113" s="21" t="s">
        <v>72</v>
      </c>
      <c r="E113" s="15">
        <v>2</v>
      </c>
      <c r="F113" s="15"/>
      <c r="G113" s="15">
        <f xml:space="preserve"> E113*F113</f>
        <v>0</v>
      </c>
      <c r="H113" s="15"/>
    </row>
    <row r="114" spans="1:8">
      <c r="B114" s="82"/>
      <c r="C114" s="82"/>
      <c r="D114" s="21" t="s">
        <v>73</v>
      </c>
      <c r="E114" s="15">
        <v>1.5</v>
      </c>
      <c r="F114" s="15"/>
      <c r="G114" s="15">
        <f t="shared" ref="G114:G124" si="7" xml:space="preserve"> E114*F114</f>
        <v>0</v>
      </c>
      <c r="H114" s="15"/>
    </row>
    <row r="115" spans="1:8">
      <c r="B115" s="82"/>
      <c r="C115" s="82"/>
      <c r="D115" s="21" t="s">
        <v>74</v>
      </c>
      <c r="E115" s="15">
        <v>1</v>
      </c>
      <c r="F115" s="15"/>
      <c r="G115" s="15">
        <f t="shared" si="7"/>
        <v>0</v>
      </c>
      <c r="H115" s="15"/>
    </row>
    <row r="116" spans="1:8" ht="21" customHeight="1">
      <c r="B116" s="72" t="s">
        <v>75</v>
      </c>
      <c r="C116" s="72"/>
      <c r="D116" s="21" t="s">
        <v>72</v>
      </c>
      <c r="E116" s="15">
        <v>1</v>
      </c>
      <c r="F116" s="15"/>
      <c r="G116" s="15">
        <f t="shared" si="7"/>
        <v>0</v>
      </c>
      <c r="H116" s="15"/>
    </row>
    <row r="117" spans="1:8" ht="15" hidden="1" customHeight="1">
      <c r="B117" s="72"/>
      <c r="C117" s="72"/>
      <c r="D117" s="21" t="s">
        <v>73</v>
      </c>
      <c r="E117" s="15"/>
      <c r="F117" s="15"/>
      <c r="G117" s="15">
        <f t="shared" si="7"/>
        <v>0</v>
      </c>
      <c r="H117" s="15"/>
    </row>
    <row r="118" spans="1:8" ht="19.5" customHeight="1">
      <c r="B118" s="72"/>
      <c r="C118" s="72"/>
      <c r="D118" s="21" t="s">
        <v>73</v>
      </c>
      <c r="E118" s="15">
        <v>0.5</v>
      </c>
      <c r="F118" s="15"/>
      <c r="G118" s="15">
        <f t="shared" si="7"/>
        <v>0</v>
      </c>
      <c r="H118" s="15"/>
    </row>
    <row r="119" spans="1:8">
      <c r="B119" s="72" t="s">
        <v>76</v>
      </c>
      <c r="C119" s="72"/>
      <c r="D119" s="21" t="s">
        <v>72</v>
      </c>
      <c r="E119" s="15">
        <v>0.5</v>
      </c>
      <c r="F119" s="15"/>
      <c r="G119" s="15">
        <f t="shared" si="7"/>
        <v>0</v>
      </c>
      <c r="H119" s="15"/>
    </row>
    <row r="120" spans="1:8">
      <c r="B120" s="72"/>
      <c r="C120" s="72"/>
      <c r="D120" s="21" t="s">
        <v>73</v>
      </c>
      <c r="E120" s="15">
        <v>0.3</v>
      </c>
      <c r="F120" s="15"/>
      <c r="G120" s="15">
        <f t="shared" si="7"/>
        <v>0</v>
      </c>
      <c r="H120" s="15"/>
    </row>
    <row r="121" spans="1:8">
      <c r="B121" s="72" t="s">
        <v>77</v>
      </c>
      <c r="C121" s="72"/>
      <c r="D121" s="21" t="s">
        <v>72</v>
      </c>
      <c r="E121" s="15">
        <v>0.3</v>
      </c>
      <c r="F121" s="15"/>
      <c r="G121" s="15">
        <f t="shared" si="7"/>
        <v>0</v>
      </c>
      <c r="H121" s="15"/>
    </row>
    <row r="122" spans="1:8">
      <c r="B122" s="72"/>
      <c r="C122" s="72"/>
      <c r="D122" s="21" t="s">
        <v>73</v>
      </c>
      <c r="E122" s="15">
        <v>0.2</v>
      </c>
      <c r="F122" s="15"/>
      <c r="G122" s="15">
        <f t="shared" si="7"/>
        <v>0</v>
      </c>
      <c r="H122" s="15"/>
    </row>
    <row r="123" spans="1:8" ht="17.25" customHeight="1">
      <c r="B123" s="72" t="s">
        <v>78</v>
      </c>
      <c r="C123" s="72"/>
      <c r="D123" s="21" t="s">
        <v>72</v>
      </c>
      <c r="E123" s="15">
        <v>0.1</v>
      </c>
      <c r="F123" s="15"/>
      <c r="G123" s="15">
        <f t="shared" si="7"/>
        <v>0</v>
      </c>
      <c r="H123" s="15"/>
    </row>
    <row r="124" spans="1:8">
      <c r="B124" s="72"/>
      <c r="C124" s="72"/>
      <c r="D124" s="21" t="s">
        <v>73</v>
      </c>
      <c r="E124" s="15">
        <v>0.05</v>
      </c>
      <c r="F124" s="15"/>
      <c r="G124" s="15">
        <f t="shared" si="7"/>
        <v>0</v>
      </c>
      <c r="H124" s="15"/>
    </row>
    <row r="125" spans="1:8">
      <c r="B125" s="33"/>
      <c r="C125" s="33"/>
      <c r="D125" s="34"/>
      <c r="E125" s="32"/>
      <c r="F125" s="32"/>
      <c r="G125" s="32"/>
      <c r="H125" s="37" t="s">
        <v>130</v>
      </c>
    </row>
    <row r="126" spans="1:8">
      <c r="A126" s="76"/>
      <c r="B126" s="77"/>
      <c r="C126" s="81" t="s">
        <v>124</v>
      </c>
      <c r="D126" s="77"/>
      <c r="E126" s="77"/>
      <c r="F126" s="77"/>
      <c r="G126" s="77"/>
      <c r="H126" s="67"/>
    </row>
    <row r="127" spans="1:8">
      <c r="A127" s="78"/>
      <c r="B127" s="79"/>
      <c r="C127" s="69" t="s">
        <v>125</v>
      </c>
      <c r="D127" s="69"/>
      <c r="E127" s="69"/>
      <c r="F127" s="69"/>
      <c r="G127" s="69"/>
      <c r="H127" s="67"/>
    </row>
    <row r="128" spans="1:8">
      <c r="A128" s="80"/>
      <c r="B128" s="70"/>
      <c r="C128" s="27"/>
      <c r="D128" s="70" t="s">
        <v>126</v>
      </c>
      <c r="E128" s="70"/>
      <c r="F128" s="70"/>
      <c r="G128" s="28"/>
      <c r="H128" s="68"/>
    </row>
    <row r="129" spans="1:8">
      <c r="B129" s="9"/>
      <c r="C129" s="9"/>
      <c r="D129" s="4"/>
      <c r="E129" s="8"/>
      <c r="F129" s="8"/>
      <c r="G129" s="8"/>
      <c r="H129" s="8"/>
    </row>
    <row r="130" spans="1:8" ht="44.25" customHeight="1">
      <c r="A130" s="12" t="s">
        <v>69</v>
      </c>
      <c r="B130" s="74" t="s">
        <v>121</v>
      </c>
      <c r="C130" s="74"/>
      <c r="D130" s="74"/>
      <c r="E130" s="74"/>
      <c r="F130" s="74"/>
      <c r="G130" s="74"/>
      <c r="H130" s="19">
        <f xml:space="preserve"> G132+G133+G134+G135+G136+G137+G138+G139+G140+G141+G142+G143</f>
        <v>0</v>
      </c>
    </row>
    <row r="131" spans="1:8" ht="22.5">
      <c r="B131" s="75" t="s">
        <v>4</v>
      </c>
      <c r="C131" s="75"/>
      <c r="D131" s="75"/>
      <c r="E131" s="17" t="s">
        <v>111</v>
      </c>
      <c r="F131" s="17" t="s">
        <v>112</v>
      </c>
      <c r="G131" s="17" t="s">
        <v>1</v>
      </c>
      <c r="H131" s="17" t="s">
        <v>113</v>
      </c>
    </row>
    <row r="132" spans="1:8" ht="25.5">
      <c r="B132" s="72" t="s">
        <v>80</v>
      </c>
      <c r="C132" s="72"/>
      <c r="D132" s="21" t="s">
        <v>81</v>
      </c>
      <c r="E132" s="15">
        <v>0.05</v>
      </c>
      <c r="F132" s="15"/>
      <c r="G132" s="15">
        <f xml:space="preserve"> E132*F132</f>
        <v>0</v>
      </c>
      <c r="H132" s="15"/>
    </row>
    <row r="133" spans="1:8" ht="25.5">
      <c r="B133" s="72"/>
      <c r="C133" s="72"/>
      <c r="D133" s="21" t="s">
        <v>82</v>
      </c>
      <c r="E133" s="15">
        <v>0.1</v>
      </c>
      <c r="F133" s="15"/>
      <c r="G133" s="15">
        <f t="shared" ref="G133:G143" si="8" xml:space="preserve"> E133*F133</f>
        <v>0</v>
      </c>
      <c r="H133" s="15"/>
    </row>
    <row r="134" spans="1:8" ht="25.5">
      <c r="B134" s="72" t="s">
        <v>83</v>
      </c>
      <c r="C134" s="72"/>
      <c r="D134" s="21" t="s">
        <v>81</v>
      </c>
      <c r="E134" s="15">
        <v>0.1</v>
      </c>
      <c r="F134" s="15"/>
      <c r="G134" s="15">
        <f t="shared" si="8"/>
        <v>0</v>
      </c>
      <c r="H134" s="15"/>
    </row>
    <row r="135" spans="1:8" ht="25.5">
      <c r="B135" s="72"/>
      <c r="C135" s="72"/>
      <c r="D135" s="21" t="s">
        <v>82</v>
      </c>
      <c r="E135" s="15">
        <v>0.2</v>
      </c>
      <c r="F135" s="15"/>
      <c r="G135" s="15">
        <f t="shared" si="8"/>
        <v>0</v>
      </c>
      <c r="H135" s="15"/>
    </row>
    <row r="136" spans="1:8" ht="25.5">
      <c r="B136" s="72" t="s">
        <v>84</v>
      </c>
      <c r="C136" s="72"/>
      <c r="D136" s="21" t="s">
        <v>81</v>
      </c>
      <c r="E136" s="15">
        <v>0.15</v>
      </c>
      <c r="F136" s="15"/>
      <c r="G136" s="15">
        <f t="shared" si="8"/>
        <v>0</v>
      </c>
      <c r="H136" s="15"/>
    </row>
    <row r="137" spans="1:8" ht="25.5">
      <c r="B137" s="72"/>
      <c r="C137" s="72"/>
      <c r="D137" s="21" t="s">
        <v>82</v>
      </c>
      <c r="E137" s="15">
        <v>0.3</v>
      </c>
      <c r="F137" s="15"/>
      <c r="G137" s="15">
        <f t="shared" si="8"/>
        <v>0</v>
      </c>
      <c r="H137" s="15"/>
    </row>
    <row r="138" spans="1:8" ht="25.5">
      <c r="B138" s="72" t="s">
        <v>85</v>
      </c>
      <c r="C138" s="72"/>
      <c r="D138" s="21" t="s">
        <v>81</v>
      </c>
      <c r="E138" s="15">
        <v>0.2</v>
      </c>
      <c r="F138" s="15"/>
      <c r="G138" s="15">
        <f t="shared" si="8"/>
        <v>0</v>
      </c>
      <c r="H138" s="15"/>
    </row>
    <row r="139" spans="1:8" ht="25.5">
      <c r="B139" s="72"/>
      <c r="C139" s="72"/>
      <c r="D139" s="21" t="s">
        <v>82</v>
      </c>
      <c r="E139" s="15">
        <v>0.4</v>
      </c>
      <c r="F139" s="15"/>
      <c r="G139" s="15">
        <f t="shared" si="8"/>
        <v>0</v>
      </c>
      <c r="H139" s="15"/>
    </row>
    <row r="140" spans="1:8" ht="25.5">
      <c r="B140" s="72" t="s">
        <v>86</v>
      </c>
      <c r="C140" s="72"/>
      <c r="D140" s="21" t="s">
        <v>81</v>
      </c>
      <c r="E140" s="15">
        <v>0.25</v>
      </c>
      <c r="F140" s="15"/>
      <c r="G140" s="15">
        <f t="shared" si="8"/>
        <v>0</v>
      </c>
      <c r="H140" s="15"/>
    </row>
    <row r="141" spans="1:8" ht="25.5">
      <c r="B141" s="72"/>
      <c r="C141" s="72"/>
      <c r="D141" s="21" t="s">
        <v>82</v>
      </c>
      <c r="E141" s="15">
        <v>0.5</v>
      </c>
      <c r="F141" s="15"/>
      <c r="G141" s="15">
        <f t="shared" si="8"/>
        <v>0</v>
      </c>
      <c r="H141" s="15"/>
    </row>
    <row r="142" spans="1:8" ht="25.5">
      <c r="B142" s="72" t="s">
        <v>87</v>
      </c>
      <c r="C142" s="72"/>
      <c r="D142" s="21" t="s">
        <v>81</v>
      </c>
      <c r="E142" s="15">
        <v>0.3</v>
      </c>
      <c r="F142" s="15"/>
      <c r="G142" s="15">
        <f t="shared" si="8"/>
        <v>0</v>
      </c>
      <c r="H142" s="15"/>
    </row>
    <row r="143" spans="1:8" ht="25.5">
      <c r="B143" s="72"/>
      <c r="C143" s="72"/>
      <c r="D143" s="21" t="s">
        <v>82</v>
      </c>
      <c r="E143" s="15">
        <v>0.6</v>
      </c>
      <c r="F143" s="15"/>
      <c r="G143" s="15">
        <f t="shared" si="8"/>
        <v>0</v>
      </c>
      <c r="H143" s="15"/>
    </row>
    <row r="144" spans="1:8">
      <c r="E144" s="8"/>
      <c r="F144" s="8"/>
      <c r="G144" s="8"/>
      <c r="H144" s="8"/>
    </row>
    <row r="145" spans="1:8" ht="33" customHeight="1">
      <c r="A145" s="12" t="s">
        <v>88</v>
      </c>
      <c r="B145" s="74" t="s">
        <v>120</v>
      </c>
      <c r="C145" s="74"/>
      <c r="D145" s="74"/>
      <c r="E145" s="74"/>
      <c r="F145" s="74"/>
      <c r="G145" s="74"/>
      <c r="H145" s="19">
        <f xml:space="preserve"> G147+G148+G149+G150+G151+G152+G153+G154+G155+G156</f>
        <v>0</v>
      </c>
    </row>
    <row r="146" spans="1:8" ht="22.5" customHeight="1">
      <c r="B146" s="75" t="s">
        <v>4</v>
      </c>
      <c r="C146" s="75"/>
      <c r="D146" s="75"/>
      <c r="E146" s="17" t="s">
        <v>111</v>
      </c>
      <c r="F146" s="17" t="s">
        <v>112</v>
      </c>
      <c r="G146" s="17" t="s">
        <v>1</v>
      </c>
      <c r="H146" s="17" t="s">
        <v>113</v>
      </c>
    </row>
    <row r="147" spans="1:8">
      <c r="B147" s="72" t="s">
        <v>89</v>
      </c>
      <c r="C147" s="72"/>
      <c r="D147" s="21" t="s">
        <v>122</v>
      </c>
      <c r="E147" s="22">
        <v>3</v>
      </c>
      <c r="F147" s="15"/>
      <c r="G147" s="15">
        <f xml:space="preserve"> E147*F147</f>
        <v>0</v>
      </c>
      <c r="H147" s="15"/>
    </row>
    <row r="148" spans="1:8" ht="15" customHeight="1">
      <c r="B148" s="72"/>
      <c r="C148" s="72"/>
      <c r="D148" s="21" t="s">
        <v>123</v>
      </c>
      <c r="E148" s="22">
        <v>1.5</v>
      </c>
      <c r="F148" s="15"/>
      <c r="G148" s="15">
        <f t="shared" ref="G148:G156" si="9" xml:space="preserve"> E148*F148</f>
        <v>0</v>
      </c>
      <c r="H148" s="15"/>
    </row>
    <row r="149" spans="1:8" ht="20.25" customHeight="1">
      <c r="B149" s="72" t="s">
        <v>90</v>
      </c>
      <c r="C149" s="72"/>
      <c r="D149" s="21" t="s">
        <v>122</v>
      </c>
      <c r="E149" s="22">
        <v>2.5</v>
      </c>
      <c r="F149" s="15"/>
      <c r="G149" s="15">
        <f t="shared" si="9"/>
        <v>0</v>
      </c>
      <c r="H149" s="15"/>
    </row>
    <row r="150" spans="1:8" ht="19.5" customHeight="1">
      <c r="B150" s="72"/>
      <c r="C150" s="72"/>
      <c r="D150" s="21" t="s">
        <v>123</v>
      </c>
      <c r="E150" s="22">
        <v>1.75</v>
      </c>
      <c r="F150" s="15"/>
      <c r="G150" s="15">
        <f t="shared" si="9"/>
        <v>0</v>
      </c>
      <c r="H150" s="15"/>
    </row>
    <row r="151" spans="1:8">
      <c r="B151" s="72" t="s">
        <v>91</v>
      </c>
      <c r="C151" s="72"/>
      <c r="D151" s="21" t="s">
        <v>122</v>
      </c>
      <c r="E151" s="22">
        <v>2</v>
      </c>
      <c r="F151" s="15"/>
      <c r="G151" s="15">
        <f t="shared" si="9"/>
        <v>0</v>
      </c>
      <c r="H151" s="15"/>
    </row>
    <row r="152" spans="1:8">
      <c r="B152" s="72"/>
      <c r="C152" s="72"/>
      <c r="D152" s="21" t="s">
        <v>123</v>
      </c>
      <c r="E152" s="22">
        <v>1</v>
      </c>
      <c r="F152" s="15"/>
      <c r="G152" s="15">
        <f t="shared" si="9"/>
        <v>0</v>
      </c>
      <c r="H152" s="15"/>
    </row>
    <row r="153" spans="1:8" ht="15.75" customHeight="1">
      <c r="B153" s="72" t="s">
        <v>92</v>
      </c>
      <c r="C153" s="72"/>
      <c r="D153" s="21" t="s">
        <v>122</v>
      </c>
      <c r="E153" s="22">
        <v>1.5</v>
      </c>
      <c r="F153" s="15"/>
      <c r="G153" s="15">
        <f t="shared" si="9"/>
        <v>0</v>
      </c>
      <c r="H153" s="15"/>
    </row>
    <row r="154" spans="1:8">
      <c r="B154" s="72"/>
      <c r="C154" s="72"/>
      <c r="D154" s="21" t="s">
        <v>123</v>
      </c>
      <c r="E154" s="22">
        <v>0.75</v>
      </c>
      <c r="F154" s="15"/>
      <c r="G154" s="15">
        <f t="shared" si="9"/>
        <v>0</v>
      </c>
      <c r="H154" s="15"/>
    </row>
    <row r="155" spans="1:8" ht="15" customHeight="1">
      <c r="B155" s="72" t="s">
        <v>93</v>
      </c>
      <c r="C155" s="72"/>
      <c r="D155" s="21" t="s">
        <v>122</v>
      </c>
      <c r="E155" s="22">
        <v>1</v>
      </c>
      <c r="F155" s="15"/>
      <c r="G155" s="15">
        <f t="shared" si="9"/>
        <v>0</v>
      </c>
      <c r="H155" s="15"/>
    </row>
    <row r="156" spans="1:8">
      <c r="B156" s="72"/>
      <c r="C156" s="72"/>
      <c r="D156" s="21" t="s">
        <v>123</v>
      </c>
      <c r="E156" s="22">
        <v>0.5</v>
      </c>
      <c r="F156" s="15"/>
      <c r="G156" s="15">
        <f t="shared" si="9"/>
        <v>0</v>
      </c>
      <c r="H156" s="15"/>
    </row>
    <row r="157" spans="1:8">
      <c r="E157" s="8"/>
      <c r="F157" s="8"/>
      <c r="G157" s="8"/>
      <c r="H157" s="8"/>
    </row>
    <row r="158" spans="1:8">
      <c r="E158" s="8"/>
      <c r="F158" s="8"/>
      <c r="G158" s="8"/>
      <c r="H158" s="8"/>
    </row>
    <row r="159" spans="1:8">
      <c r="E159" s="8"/>
      <c r="F159" s="8"/>
      <c r="G159" s="8"/>
      <c r="H159" s="8"/>
    </row>
    <row r="160" spans="1:8">
      <c r="E160" s="8"/>
      <c r="F160" s="8"/>
      <c r="G160" s="8"/>
      <c r="H160" s="8"/>
    </row>
    <row r="161" spans="1:8">
      <c r="E161" s="8"/>
      <c r="F161" s="8"/>
      <c r="G161" s="8"/>
      <c r="H161" s="8"/>
    </row>
    <row r="162" spans="1:8">
      <c r="E162" s="8"/>
      <c r="F162" s="8"/>
      <c r="G162" s="8"/>
      <c r="H162" s="8"/>
    </row>
    <row r="163" spans="1:8">
      <c r="E163" s="8"/>
      <c r="F163" s="8"/>
      <c r="G163" s="8"/>
      <c r="H163" s="36" t="s">
        <v>131</v>
      </c>
    </row>
    <row r="164" spans="1:8">
      <c r="A164" s="76"/>
      <c r="B164" s="77"/>
      <c r="C164" s="81" t="s">
        <v>124</v>
      </c>
      <c r="D164" s="81"/>
      <c r="E164" s="81"/>
      <c r="F164" s="81"/>
      <c r="G164" s="81"/>
      <c r="H164" s="66"/>
    </row>
    <row r="165" spans="1:8">
      <c r="A165" s="78"/>
      <c r="B165" s="79"/>
      <c r="C165" s="69" t="s">
        <v>125</v>
      </c>
      <c r="D165" s="69"/>
      <c r="E165" s="69"/>
      <c r="F165" s="69"/>
      <c r="G165" s="69"/>
      <c r="H165" s="67"/>
    </row>
    <row r="166" spans="1:8" ht="15" customHeight="1">
      <c r="A166" s="80"/>
      <c r="B166" s="70"/>
      <c r="C166" s="27"/>
      <c r="D166" s="70" t="s">
        <v>126</v>
      </c>
      <c r="E166" s="70"/>
      <c r="F166" s="70"/>
      <c r="G166" s="28"/>
      <c r="H166" s="68"/>
    </row>
    <row r="167" spans="1:8">
      <c r="E167" s="8"/>
      <c r="F167" s="8"/>
      <c r="G167" s="8"/>
      <c r="H167" s="8"/>
    </row>
    <row r="168" spans="1:8" ht="32.25" customHeight="1">
      <c r="A168" s="12" t="s">
        <v>94</v>
      </c>
      <c r="B168" s="74" t="s">
        <v>95</v>
      </c>
      <c r="C168" s="74"/>
      <c r="D168" s="74"/>
      <c r="E168" s="74"/>
      <c r="F168" s="74"/>
      <c r="G168" s="74"/>
      <c r="H168" s="19">
        <f xml:space="preserve"> G170+G171+G172+G173+G174+G175+G176</f>
        <v>0</v>
      </c>
    </row>
    <row r="169" spans="1:8" ht="24.75" customHeight="1">
      <c r="B169" s="75" t="s">
        <v>4</v>
      </c>
      <c r="C169" s="75"/>
      <c r="D169" s="75"/>
      <c r="E169" s="17" t="s">
        <v>111</v>
      </c>
      <c r="F169" s="17" t="s">
        <v>112</v>
      </c>
      <c r="G169" s="17" t="s">
        <v>1</v>
      </c>
      <c r="H169" s="17" t="s">
        <v>113</v>
      </c>
    </row>
    <row r="170" spans="1:8" ht="28.5" customHeight="1">
      <c r="B170" s="72" t="s">
        <v>96</v>
      </c>
      <c r="C170" s="72"/>
      <c r="D170" s="72"/>
      <c r="E170" s="15">
        <v>1.5</v>
      </c>
      <c r="F170" s="15"/>
      <c r="G170" s="15">
        <f xml:space="preserve"> E170*F170</f>
        <v>0</v>
      </c>
      <c r="H170" s="15"/>
    </row>
    <row r="171" spans="1:8" ht="29.25" customHeight="1">
      <c r="B171" s="72" t="s">
        <v>97</v>
      </c>
      <c r="C171" s="72"/>
      <c r="D171" s="72"/>
      <c r="E171" s="15">
        <v>1.5</v>
      </c>
      <c r="F171" s="15"/>
      <c r="G171" s="15">
        <f t="shared" ref="G171:G176" si="10" xml:space="preserve"> E171*F171</f>
        <v>0</v>
      </c>
      <c r="H171" s="15"/>
    </row>
    <row r="172" spans="1:8" ht="30.75" customHeight="1">
      <c r="B172" s="72" t="s">
        <v>98</v>
      </c>
      <c r="C172" s="72"/>
      <c r="D172" s="72"/>
      <c r="E172" s="15">
        <v>1.5</v>
      </c>
      <c r="F172" s="15"/>
      <c r="G172" s="15">
        <f t="shared" si="10"/>
        <v>0</v>
      </c>
      <c r="H172" s="15"/>
    </row>
    <row r="173" spans="1:8" ht="31.5" customHeight="1">
      <c r="B173" s="72" t="s">
        <v>99</v>
      </c>
      <c r="C173" s="72"/>
      <c r="D173" s="72"/>
      <c r="E173" s="15">
        <v>1.5</v>
      </c>
      <c r="F173" s="15"/>
      <c r="G173" s="15">
        <f t="shared" si="10"/>
        <v>0</v>
      </c>
      <c r="H173" s="15"/>
    </row>
    <row r="174" spans="1:8" ht="33.75" customHeight="1">
      <c r="B174" s="71" t="s">
        <v>100</v>
      </c>
      <c r="C174" s="71"/>
      <c r="D174" s="71"/>
      <c r="E174" s="15">
        <v>1.5</v>
      </c>
      <c r="F174" s="15"/>
      <c r="G174" s="15">
        <f t="shared" si="10"/>
        <v>0</v>
      </c>
      <c r="H174" s="15"/>
    </row>
    <row r="175" spans="1:8" ht="32.25" customHeight="1">
      <c r="B175" s="72" t="s">
        <v>101</v>
      </c>
      <c r="C175" s="72"/>
      <c r="D175" s="72"/>
      <c r="E175" s="15">
        <v>1.5</v>
      </c>
      <c r="F175" s="15"/>
      <c r="G175" s="15">
        <f t="shared" si="10"/>
        <v>0</v>
      </c>
      <c r="H175" s="15"/>
    </row>
    <row r="176" spans="1:8" ht="49.5" customHeight="1">
      <c r="B176" s="71" t="s">
        <v>102</v>
      </c>
      <c r="C176" s="71"/>
      <c r="D176" s="71"/>
      <c r="E176" s="15">
        <v>1.5</v>
      </c>
      <c r="F176" s="15"/>
      <c r="G176" s="15">
        <f t="shared" si="10"/>
        <v>0</v>
      </c>
      <c r="H176" s="15"/>
    </row>
    <row r="177" spans="2:8">
      <c r="E177" s="8"/>
      <c r="F177" s="8"/>
      <c r="G177" s="8"/>
      <c r="H177" s="8"/>
    </row>
    <row r="178" spans="2:8">
      <c r="E178" s="8"/>
      <c r="F178" s="8"/>
      <c r="G178" s="8"/>
      <c r="H178" s="8"/>
    </row>
    <row r="179" spans="2:8">
      <c r="B179" s="73" t="s">
        <v>143</v>
      </c>
      <c r="C179" s="73"/>
      <c r="D179" s="3"/>
      <c r="E179" s="23"/>
      <c r="F179" s="23"/>
      <c r="G179" s="23"/>
      <c r="H179" s="24"/>
    </row>
    <row r="180" spans="2:8">
      <c r="E180" s="8"/>
      <c r="F180" s="8"/>
      <c r="G180" s="8"/>
      <c r="H180" s="8"/>
    </row>
    <row r="181" spans="2:8" ht="48" customHeight="1">
      <c r="B181" s="73" t="s">
        <v>105</v>
      </c>
      <c r="C181" s="73"/>
      <c r="D181" s="3"/>
      <c r="E181" s="23"/>
      <c r="F181" s="23"/>
      <c r="G181" s="23"/>
      <c r="H181" s="24"/>
    </row>
    <row r="182" spans="2:8">
      <c r="E182" s="8"/>
      <c r="F182" s="8"/>
      <c r="G182" s="8"/>
      <c r="H182" s="8"/>
    </row>
    <row r="183" spans="2:8" ht="46.5" customHeight="1">
      <c r="B183" s="73" t="s">
        <v>103</v>
      </c>
      <c r="C183" s="73"/>
      <c r="D183" s="3"/>
      <c r="E183" s="23"/>
      <c r="F183" s="23"/>
      <c r="G183" s="23"/>
      <c r="H183" s="24"/>
    </row>
    <row r="184" spans="2:8">
      <c r="E184" s="8"/>
      <c r="F184" s="8"/>
      <c r="G184" s="8"/>
      <c r="H184" s="8"/>
    </row>
    <row r="185" spans="2:8" ht="45" customHeight="1">
      <c r="B185" s="73" t="s">
        <v>104</v>
      </c>
      <c r="C185" s="73"/>
      <c r="D185" s="3"/>
      <c r="E185" s="23"/>
      <c r="F185" s="23"/>
      <c r="G185" s="23"/>
      <c r="H185" s="24"/>
    </row>
    <row r="186" spans="2:8">
      <c r="E186" s="8"/>
      <c r="F186" s="8"/>
      <c r="G186" s="8"/>
      <c r="H186" s="8"/>
    </row>
    <row r="197" spans="8:8">
      <c r="H197" s="35" t="s">
        <v>132</v>
      </c>
    </row>
  </sheetData>
  <mergeCells count="137">
    <mergeCell ref="C9:D9"/>
    <mergeCell ref="B49:G49"/>
    <mergeCell ref="B62:D62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50:D50"/>
    <mergeCell ref="B35:D35"/>
    <mergeCell ref="B28:D28"/>
    <mergeCell ref="B29:D29"/>
    <mergeCell ref="B30:D30"/>
    <mergeCell ref="B31:D31"/>
    <mergeCell ref="B32:D32"/>
    <mergeCell ref="B27:D27"/>
    <mergeCell ref="B36:D36"/>
    <mergeCell ref="B37:D37"/>
    <mergeCell ref="B179:C179"/>
    <mergeCell ref="B63:D63"/>
    <mergeCell ref="B99:C100"/>
    <mergeCell ref="B97:C98"/>
    <mergeCell ref="B95:C96"/>
    <mergeCell ref="B93:C94"/>
    <mergeCell ref="B91:C92"/>
    <mergeCell ref="B64:D64"/>
    <mergeCell ref="B65:D65"/>
    <mergeCell ref="B66:D66"/>
    <mergeCell ref="B68:G68"/>
    <mergeCell ref="B69:D69"/>
    <mergeCell ref="B70:D70"/>
    <mergeCell ref="B71:D71"/>
    <mergeCell ref="B72:D72"/>
    <mergeCell ref="B73:D73"/>
    <mergeCell ref="D166:F166"/>
    <mergeCell ref="C165:G165"/>
    <mergeCell ref="B38:D38"/>
    <mergeCell ref="B123:C124"/>
    <mergeCell ref="B107:D107"/>
    <mergeCell ref="B108:D108"/>
    <mergeCell ref="B109:D109"/>
    <mergeCell ref="B111:G111"/>
    <mergeCell ref="B112:D112"/>
    <mergeCell ref="B102:G102"/>
    <mergeCell ref="B103:D103"/>
    <mergeCell ref="B104:D104"/>
    <mergeCell ref="B105:D105"/>
    <mergeCell ref="B106:D106"/>
    <mergeCell ref="B89:C90"/>
    <mergeCell ref="B87:C88"/>
    <mergeCell ref="C77:D77"/>
    <mergeCell ref="C78:D78"/>
    <mergeCell ref="C79:D79"/>
    <mergeCell ref="B77:B79"/>
    <mergeCell ref="B85:G85"/>
    <mergeCell ref="B75:D75"/>
    <mergeCell ref="B76:D76"/>
    <mergeCell ref="B86:D86"/>
    <mergeCell ref="B74:D74"/>
    <mergeCell ref="A81:B83"/>
    <mergeCell ref="B181:C181"/>
    <mergeCell ref="B183:C183"/>
    <mergeCell ref="B185:C185"/>
    <mergeCell ref="B15:G15"/>
    <mergeCell ref="B20:G20"/>
    <mergeCell ref="B26:G26"/>
    <mergeCell ref="B34:G34"/>
    <mergeCell ref="B172:D172"/>
    <mergeCell ref="B173:D173"/>
    <mergeCell ref="B174:D174"/>
    <mergeCell ref="B175:D175"/>
    <mergeCell ref="B176:D176"/>
    <mergeCell ref="B155:C156"/>
    <mergeCell ref="B168:G168"/>
    <mergeCell ref="B169:D169"/>
    <mergeCell ref="B170:D170"/>
    <mergeCell ref="B171:D171"/>
    <mergeCell ref="B146:D146"/>
    <mergeCell ref="B147:C148"/>
    <mergeCell ref="B149:C150"/>
    <mergeCell ref="B151:C152"/>
    <mergeCell ref="B153:C154"/>
    <mergeCell ref="B136:C137"/>
    <mergeCell ref="B138:C139"/>
    <mergeCell ref="C1:G1"/>
    <mergeCell ref="C2:G2"/>
    <mergeCell ref="D3:F3"/>
    <mergeCell ref="A1:B3"/>
    <mergeCell ref="H1:H3"/>
    <mergeCell ref="A45:B47"/>
    <mergeCell ref="C45:G45"/>
    <mergeCell ref="H45:H47"/>
    <mergeCell ref="C46:G46"/>
    <mergeCell ref="D47:F47"/>
    <mergeCell ref="A5:H6"/>
    <mergeCell ref="A7:D7"/>
    <mergeCell ref="F13:G13"/>
    <mergeCell ref="A11:D11"/>
    <mergeCell ref="B16:D16"/>
    <mergeCell ref="B17:D17"/>
    <mergeCell ref="B18:D18"/>
    <mergeCell ref="B22:D22"/>
    <mergeCell ref="B23:D23"/>
    <mergeCell ref="B24:D24"/>
    <mergeCell ref="B21:D21"/>
    <mergeCell ref="A9:B9"/>
    <mergeCell ref="E7:H7"/>
    <mergeCell ref="E11:H11"/>
    <mergeCell ref="H164:H166"/>
    <mergeCell ref="C164:G164"/>
    <mergeCell ref="A164:B166"/>
    <mergeCell ref="H81:H83"/>
    <mergeCell ref="C82:G82"/>
    <mergeCell ref="D83:F83"/>
    <mergeCell ref="A126:B128"/>
    <mergeCell ref="C126:G126"/>
    <mergeCell ref="H126:H128"/>
    <mergeCell ref="C127:G127"/>
    <mergeCell ref="D128:F128"/>
    <mergeCell ref="B140:C141"/>
    <mergeCell ref="B142:C143"/>
    <mergeCell ref="B145:G145"/>
    <mergeCell ref="B130:G130"/>
    <mergeCell ref="B116:C118"/>
    <mergeCell ref="B131:D131"/>
    <mergeCell ref="B132:C133"/>
    <mergeCell ref="B134:C135"/>
    <mergeCell ref="B113:C115"/>
    <mergeCell ref="B119:C120"/>
    <mergeCell ref="B121:C122"/>
    <mergeCell ref="C81:G81"/>
  </mergeCells>
  <pageMargins left="0.78740157480314965" right="0.78740157480314965" top="0.55208333333333337" bottom="0.78740157480314965" header="0.31496062992125984" footer="0.31496062992125984"/>
  <pageSetup paperSize="9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0"/>
  <sheetViews>
    <sheetView view="pageLayout" workbookViewId="0">
      <selection activeCell="A11" sqref="A11:D11"/>
    </sheetView>
  </sheetViews>
  <sheetFormatPr baseColWidth="10" defaultRowHeight="15"/>
  <cols>
    <col min="1" max="1" width="4.140625" customWidth="1"/>
  </cols>
  <sheetData>
    <row r="1" spans="1:8">
      <c r="A1" s="76"/>
      <c r="B1" s="77"/>
      <c r="C1" s="81" t="s">
        <v>124</v>
      </c>
      <c r="D1" s="77"/>
      <c r="E1" s="77"/>
      <c r="F1" s="77"/>
      <c r="G1" s="77"/>
      <c r="H1" s="77"/>
    </row>
    <row r="2" spans="1:8">
      <c r="A2" s="78"/>
      <c r="B2" s="79"/>
      <c r="C2" s="69" t="s">
        <v>125</v>
      </c>
      <c r="D2" s="69"/>
      <c r="E2" s="69"/>
      <c r="F2" s="69"/>
      <c r="G2" s="69"/>
      <c r="H2" s="79"/>
    </row>
    <row r="3" spans="1:8">
      <c r="A3" s="80"/>
      <c r="B3" s="70"/>
      <c r="C3" s="27"/>
      <c r="D3" s="70" t="s">
        <v>126</v>
      </c>
      <c r="E3" s="70"/>
      <c r="F3" s="70"/>
      <c r="G3" s="54"/>
      <c r="H3" s="70"/>
    </row>
    <row r="4" spans="1:8">
      <c r="A4" s="2"/>
      <c r="B4" s="2"/>
      <c r="C4" s="53"/>
      <c r="D4" s="55"/>
      <c r="E4" s="55"/>
      <c r="F4" s="55"/>
      <c r="G4" s="55"/>
      <c r="H4" s="2"/>
    </row>
    <row r="5" spans="1:8">
      <c r="A5" s="93" t="s">
        <v>0</v>
      </c>
      <c r="B5" s="94"/>
      <c r="C5" s="94"/>
      <c r="D5" s="94"/>
      <c r="E5" s="94"/>
      <c r="F5" s="94"/>
      <c r="G5" s="94"/>
      <c r="H5" s="95"/>
    </row>
    <row r="6" spans="1:8">
      <c r="A6" s="96"/>
      <c r="B6" s="97"/>
      <c r="C6" s="97"/>
      <c r="D6" s="97"/>
      <c r="E6" s="97"/>
      <c r="F6" s="97"/>
      <c r="G6" s="97"/>
      <c r="H6" s="98"/>
    </row>
    <row r="7" spans="1:8">
      <c r="A7" s="99" t="s">
        <v>110</v>
      </c>
      <c r="B7" s="100"/>
      <c r="C7" s="100"/>
      <c r="D7" s="102"/>
      <c r="E7" s="103"/>
      <c r="F7" s="104"/>
      <c r="G7" s="104"/>
      <c r="H7" s="105"/>
    </row>
    <row r="8" spans="1:8">
      <c r="A8" s="2"/>
      <c r="B8" s="2"/>
      <c r="C8" s="2"/>
      <c r="D8" s="2"/>
      <c r="E8" s="2"/>
      <c r="F8" s="2"/>
      <c r="G8" s="2"/>
      <c r="H8" s="2"/>
    </row>
    <row r="9" spans="1:8">
      <c r="A9" s="99" t="s">
        <v>107</v>
      </c>
      <c r="B9" s="100"/>
      <c r="C9" s="103"/>
      <c r="D9" s="105"/>
      <c r="E9" s="2"/>
      <c r="F9" s="5" t="s">
        <v>106</v>
      </c>
      <c r="G9" s="3"/>
      <c r="H9" s="1"/>
    </row>
    <row r="10" spans="1:8">
      <c r="A10" s="2"/>
      <c r="B10" s="2"/>
      <c r="C10" s="2"/>
      <c r="D10" s="2"/>
      <c r="E10" s="2"/>
      <c r="F10" s="2"/>
      <c r="G10" s="2"/>
      <c r="H10" s="2"/>
    </row>
    <row r="11" spans="1:8">
      <c r="A11" s="99" t="s">
        <v>149</v>
      </c>
      <c r="B11" s="100"/>
      <c r="C11" s="100"/>
      <c r="D11" s="102"/>
      <c r="E11" s="103"/>
      <c r="F11" s="104"/>
      <c r="G11" s="104"/>
      <c r="H11" s="105"/>
    </row>
    <row r="12" spans="1:8">
      <c r="A12" s="2"/>
      <c r="B12" s="2"/>
      <c r="C12" s="2"/>
      <c r="D12" s="2"/>
      <c r="E12" s="2"/>
      <c r="F12" s="2"/>
      <c r="G12" s="2"/>
      <c r="H12" s="2"/>
    </row>
    <row r="13" spans="1:8">
      <c r="A13" s="99" t="s">
        <v>108</v>
      </c>
      <c r="B13" s="100"/>
      <c r="C13" s="100"/>
      <c r="D13" s="102"/>
      <c r="E13" s="103"/>
      <c r="F13" s="104"/>
      <c r="G13" s="104"/>
      <c r="H13" s="105"/>
    </row>
    <row r="14" spans="1:8">
      <c r="A14" s="2"/>
      <c r="B14" s="2"/>
      <c r="C14" s="2"/>
      <c r="D14" s="2"/>
      <c r="E14" s="2"/>
      <c r="F14" s="2"/>
      <c r="G14" s="2"/>
      <c r="H14" s="2"/>
    </row>
    <row r="15" spans="1:8">
      <c r="A15" s="2"/>
      <c r="B15" s="2"/>
      <c r="C15" s="2"/>
      <c r="D15" s="2"/>
      <c r="E15" s="2"/>
      <c r="F15" s="99" t="s">
        <v>109</v>
      </c>
      <c r="G15" s="100"/>
      <c r="H15" s="10">
        <f xml:space="preserve"> H17+H22+H28+H36+H52+H65+H82+H98+H112+H127+H144</f>
        <v>0</v>
      </c>
    </row>
    <row r="16" spans="1:8">
      <c r="A16" s="2"/>
      <c r="B16" s="2"/>
      <c r="C16" s="2"/>
      <c r="D16" s="2"/>
      <c r="E16" s="2"/>
      <c r="F16" s="2"/>
      <c r="G16" s="2"/>
      <c r="H16" s="2"/>
    </row>
    <row r="17" spans="1:8">
      <c r="A17" s="40" t="s">
        <v>2</v>
      </c>
      <c r="B17" s="74" t="s">
        <v>3</v>
      </c>
      <c r="C17" s="74"/>
      <c r="D17" s="74"/>
      <c r="E17" s="74"/>
      <c r="F17" s="74"/>
      <c r="G17" s="74"/>
      <c r="H17" s="39">
        <f xml:space="preserve"> G19+G20</f>
        <v>0</v>
      </c>
    </row>
    <row r="18" spans="1:8" ht="22.5">
      <c r="A18" s="2"/>
      <c r="B18" s="101" t="s">
        <v>4</v>
      </c>
      <c r="C18" s="101"/>
      <c r="D18" s="101"/>
      <c r="E18" s="14" t="s">
        <v>111</v>
      </c>
      <c r="F18" s="14" t="s">
        <v>112</v>
      </c>
      <c r="G18" s="14" t="s">
        <v>1</v>
      </c>
      <c r="H18" s="14" t="s">
        <v>113</v>
      </c>
    </row>
    <row r="19" spans="1:8" ht="24.75" customHeight="1">
      <c r="A19" s="2"/>
      <c r="B19" s="87" t="s">
        <v>5</v>
      </c>
      <c r="C19" s="87"/>
      <c r="D19" s="87"/>
      <c r="E19" s="15">
        <v>16</v>
      </c>
      <c r="F19" s="46"/>
      <c r="G19" s="15">
        <f>E19*F19</f>
        <v>0</v>
      </c>
      <c r="H19" s="46"/>
    </row>
    <row r="20" spans="1:8" ht="22.5" customHeight="1">
      <c r="A20" s="2"/>
      <c r="B20" s="87" t="s">
        <v>6</v>
      </c>
      <c r="C20" s="87"/>
      <c r="D20" s="87"/>
      <c r="E20" s="15">
        <v>16</v>
      </c>
      <c r="F20" s="46"/>
      <c r="G20" s="15">
        <f>E20*F20</f>
        <v>0</v>
      </c>
      <c r="H20" s="46"/>
    </row>
    <row r="21" spans="1:8">
      <c r="A21" s="2"/>
      <c r="B21" s="2"/>
      <c r="C21" s="2"/>
      <c r="D21" s="2"/>
      <c r="E21" s="2"/>
      <c r="F21" s="2"/>
      <c r="G21" s="2"/>
      <c r="H21" s="2"/>
    </row>
    <row r="22" spans="1:8">
      <c r="A22" s="40" t="s">
        <v>7</v>
      </c>
      <c r="B22" s="74" t="s">
        <v>8</v>
      </c>
      <c r="C22" s="74"/>
      <c r="D22" s="74"/>
      <c r="E22" s="74"/>
      <c r="F22" s="74"/>
      <c r="G22" s="74"/>
      <c r="H22" s="16">
        <f xml:space="preserve"> G24+G25+G26</f>
        <v>0</v>
      </c>
    </row>
    <row r="23" spans="1:8" ht="22.5">
      <c r="A23" s="2"/>
      <c r="B23" s="89" t="s">
        <v>4</v>
      </c>
      <c r="C23" s="89"/>
      <c r="D23" s="89"/>
      <c r="E23" s="17" t="s">
        <v>111</v>
      </c>
      <c r="F23" s="17" t="s">
        <v>112</v>
      </c>
      <c r="G23" s="17" t="s">
        <v>1</v>
      </c>
      <c r="H23" s="17" t="s">
        <v>113</v>
      </c>
    </row>
    <row r="24" spans="1:8">
      <c r="A24" s="2"/>
      <c r="B24" s="87" t="s">
        <v>9</v>
      </c>
      <c r="C24" s="87"/>
      <c r="D24" s="87"/>
      <c r="E24" s="15">
        <v>3</v>
      </c>
      <c r="F24" s="46"/>
      <c r="G24" s="15">
        <f xml:space="preserve"> E24*F24</f>
        <v>0</v>
      </c>
      <c r="H24" s="50"/>
    </row>
    <row r="25" spans="1:8">
      <c r="A25" s="2"/>
      <c r="B25" s="87" t="s">
        <v>10</v>
      </c>
      <c r="C25" s="87"/>
      <c r="D25" s="87"/>
      <c r="E25" s="15">
        <v>2</v>
      </c>
      <c r="F25" s="46"/>
      <c r="G25" s="15">
        <f t="shared" ref="G25:G26" si="0" xml:space="preserve"> E25*F25</f>
        <v>0</v>
      </c>
      <c r="H25" s="46"/>
    </row>
    <row r="26" spans="1:8">
      <c r="A26" s="2"/>
      <c r="B26" s="87" t="s">
        <v>11</v>
      </c>
      <c r="C26" s="87"/>
      <c r="D26" s="87"/>
      <c r="E26" s="15">
        <v>1</v>
      </c>
      <c r="F26" s="46"/>
      <c r="G26" s="15">
        <f t="shared" si="0"/>
        <v>0</v>
      </c>
      <c r="H26" s="46"/>
    </row>
    <row r="27" spans="1:8">
      <c r="A27" s="2"/>
      <c r="B27" s="2"/>
      <c r="C27" s="2"/>
      <c r="D27" s="2"/>
      <c r="E27" s="2"/>
      <c r="F27" s="2"/>
      <c r="G27" s="2"/>
      <c r="H27" s="2"/>
    </row>
    <row r="28" spans="1:8">
      <c r="A28" s="40" t="s">
        <v>12</v>
      </c>
      <c r="B28" s="74" t="s">
        <v>13</v>
      </c>
      <c r="C28" s="74"/>
      <c r="D28" s="74"/>
      <c r="E28" s="74"/>
      <c r="F28" s="74"/>
      <c r="G28" s="74"/>
      <c r="H28" s="16">
        <f xml:space="preserve"> G30+G31+G32+G33+G34</f>
        <v>0</v>
      </c>
    </row>
    <row r="29" spans="1:8" ht="22.5">
      <c r="A29" s="2"/>
      <c r="B29" s="89" t="s">
        <v>4</v>
      </c>
      <c r="C29" s="89"/>
      <c r="D29" s="89"/>
      <c r="E29" s="17" t="s">
        <v>111</v>
      </c>
      <c r="F29" s="17" t="s">
        <v>112</v>
      </c>
      <c r="G29" s="17" t="s">
        <v>1</v>
      </c>
      <c r="H29" s="17" t="s">
        <v>113</v>
      </c>
    </row>
    <row r="30" spans="1:8">
      <c r="A30" s="2"/>
      <c r="B30" s="87" t="s">
        <v>14</v>
      </c>
      <c r="C30" s="87"/>
      <c r="D30" s="87"/>
      <c r="E30" s="15">
        <v>1</v>
      </c>
      <c r="F30" s="46"/>
      <c r="G30" s="15">
        <f xml:space="preserve"> E30*F30</f>
        <v>0</v>
      </c>
      <c r="H30" s="46"/>
    </row>
    <row r="31" spans="1:8">
      <c r="A31" s="2"/>
      <c r="B31" s="87" t="s">
        <v>15</v>
      </c>
      <c r="C31" s="87"/>
      <c r="D31" s="87"/>
      <c r="E31" s="15">
        <v>2</v>
      </c>
      <c r="F31" s="46"/>
      <c r="G31" s="15">
        <f t="shared" ref="G31:G34" si="1" xml:space="preserve"> E31*F31</f>
        <v>0</v>
      </c>
      <c r="H31" s="46"/>
    </row>
    <row r="32" spans="1:8">
      <c r="A32" s="2"/>
      <c r="B32" s="87" t="s">
        <v>9</v>
      </c>
      <c r="C32" s="87"/>
      <c r="D32" s="87"/>
      <c r="E32" s="15">
        <v>3</v>
      </c>
      <c r="F32" s="46"/>
      <c r="G32" s="15">
        <f t="shared" si="1"/>
        <v>0</v>
      </c>
      <c r="H32" s="46"/>
    </row>
    <row r="33" spans="1:8">
      <c r="A33" s="2"/>
      <c r="B33" s="87" t="s">
        <v>16</v>
      </c>
      <c r="C33" s="87"/>
      <c r="D33" s="87"/>
      <c r="E33" s="15">
        <v>4</v>
      </c>
      <c r="F33" s="46"/>
      <c r="G33" s="15">
        <f t="shared" si="1"/>
        <v>0</v>
      </c>
      <c r="H33" s="46"/>
    </row>
    <row r="34" spans="1:8">
      <c r="A34" s="2"/>
      <c r="B34" s="87" t="s">
        <v>17</v>
      </c>
      <c r="C34" s="87"/>
      <c r="D34" s="87"/>
      <c r="E34" s="15">
        <v>6</v>
      </c>
      <c r="F34" s="46"/>
      <c r="G34" s="15">
        <f t="shared" si="1"/>
        <v>0</v>
      </c>
      <c r="H34" s="46"/>
    </row>
    <row r="35" spans="1:8">
      <c r="A35" s="2"/>
      <c r="B35" s="2"/>
      <c r="C35" s="2"/>
      <c r="D35" s="2"/>
      <c r="E35" s="2"/>
      <c r="F35" s="2"/>
      <c r="G35" s="2"/>
      <c r="H35" s="2"/>
    </row>
    <row r="36" spans="1:8">
      <c r="A36" s="40" t="s">
        <v>18</v>
      </c>
      <c r="B36" s="74" t="s">
        <v>146</v>
      </c>
      <c r="C36" s="74"/>
      <c r="D36" s="74"/>
      <c r="E36" s="74"/>
      <c r="F36" s="74"/>
      <c r="G36" s="74"/>
      <c r="H36" s="16">
        <f xml:space="preserve"> G39+G40+G41</f>
        <v>0</v>
      </c>
    </row>
    <row r="37" spans="1:8" ht="22.5">
      <c r="A37" s="2"/>
      <c r="B37" s="89" t="s">
        <v>4</v>
      </c>
      <c r="C37" s="89"/>
      <c r="D37" s="89"/>
      <c r="E37" s="17" t="s">
        <v>114</v>
      </c>
      <c r="F37" s="17" t="s">
        <v>115</v>
      </c>
      <c r="G37" s="17" t="s">
        <v>1</v>
      </c>
      <c r="H37" s="17" t="s">
        <v>113</v>
      </c>
    </row>
    <row r="38" spans="1:8">
      <c r="A38" s="2"/>
      <c r="B38" s="108" t="s">
        <v>148</v>
      </c>
      <c r="C38" s="109"/>
      <c r="D38" s="110"/>
      <c r="E38" s="57">
        <v>0.25</v>
      </c>
      <c r="F38" s="56"/>
      <c r="G38" s="15">
        <f xml:space="preserve"> E38*F38</f>
        <v>0</v>
      </c>
      <c r="H38" s="56"/>
    </row>
    <row r="39" spans="1:8">
      <c r="A39" s="2"/>
      <c r="B39" s="87" t="s">
        <v>116</v>
      </c>
      <c r="C39" s="87"/>
      <c r="D39" s="87"/>
      <c r="E39" s="15">
        <v>0.5</v>
      </c>
      <c r="F39" s="46"/>
      <c r="G39" s="15">
        <f xml:space="preserve"> E39*F39</f>
        <v>0</v>
      </c>
      <c r="H39" s="15"/>
    </row>
    <row r="40" spans="1:8">
      <c r="A40" s="2"/>
      <c r="B40" s="87" t="s">
        <v>21</v>
      </c>
      <c r="C40" s="87"/>
      <c r="D40" s="87"/>
      <c r="E40" s="15">
        <v>0.7</v>
      </c>
      <c r="F40" s="46"/>
      <c r="G40" s="15">
        <f t="shared" ref="G40:G41" si="2" xml:space="preserve"> E40*F40</f>
        <v>0</v>
      </c>
      <c r="H40" s="15"/>
    </row>
    <row r="41" spans="1:8">
      <c r="A41" s="2"/>
      <c r="B41" s="87" t="s">
        <v>20</v>
      </c>
      <c r="C41" s="87"/>
      <c r="D41" s="87"/>
      <c r="E41" s="15">
        <v>1</v>
      </c>
      <c r="F41" s="46"/>
      <c r="G41" s="15">
        <f t="shared" si="2"/>
        <v>0</v>
      </c>
      <c r="H41" s="15"/>
    </row>
    <row r="42" spans="1:8">
      <c r="A42" s="2"/>
      <c r="B42" s="11"/>
      <c r="C42" s="11"/>
      <c r="D42" s="11"/>
      <c r="E42" s="2"/>
      <c r="F42" s="2"/>
      <c r="G42" s="2"/>
      <c r="H42" s="2"/>
    </row>
    <row r="43" spans="1:8">
      <c r="A43" s="2"/>
      <c r="B43" s="11"/>
      <c r="C43" s="11"/>
      <c r="D43" s="11"/>
      <c r="E43" s="2"/>
      <c r="F43" s="2"/>
      <c r="G43" s="2"/>
      <c r="H43" s="2"/>
    </row>
    <row r="44" spans="1:8">
      <c r="A44" s="2"/>
      <c r="B44" s="11"/>
      <c r="C44" s="11"/>
      <c r="D44" s="11"/>
      <c r="E44" s="2"/>
      <c r="F44" s="2"/>
      <c r="G44" s="2"/>
      <c r="H44" s="2"/>
    </row>
    <row r="45" spans="1:8">
      <c r="A45" s="2"/>
      <c r="B45" s="11"/>
      <c r="C45" s="11"/>
      <c r="D45" s="11"/>
      <c r="E45" s="2"/>
      <c r="F45" s="2"/>
      <c r="G45" s="2"/>
      <c r="H45" s="2"/>
    </row>
    <row r="46" spans="1:8">
      <c r="A46" s="2"/>
      <c r="B46" s="11"/>
      <c r="C46" s="11"/>
      <c r="D46" s="11"/>
      <c r="E46" s="2"/>
      <c r="F46" s="2"/>
      <c r="G46" s="2"/>
      <c r="H46" s="2"/>
    </row>
    <row r="47" spans="1:8">
      <c r="A47" s="2"/>
      <c r="B47" s="11"/>
      <c r="C47" s="11"/>
      <c r="D47" s="11"/>
      <c r="E47" s="2"/>
      <c r="F47" s="2"/>
      <c r="G47" s="2"/>
      <c r="H47" s="43" t="s">
        <v>133</v>
      </c>
    </row>
    <row r="48" spans="1:8">
      <c r="A48" s="76"/>
      <c r="B48" s="77"/>
      <c r="C48" s="81" t="s">
        <v>124</v>
      </c>
      <c r="D48" s="77"/>
      <c r="E48" s="77"/>
      <c r="F48" s="77"/>
      <c r="G48" s="77"/>
      <c r="H48" s="66"/>
    </row>
    <row r="49" spans="1:8">
      <c r="A49" s="78"/>
      <c r="B49" s="79"/>
      <c r="C49" s="69" t="s">
        <v>125</v>
      </c>
      <c r="D49" s="69"/>
      <c r="E49" s="69"/>
      <c r="F49" s="69"/>
      <c r="G49" s="69"/>
      <c r="H49" s="67"/>
    </row>
    <row r="50" spans="1:8">
      <c r="A50" s="80"/>
      <c r="B50" s="70"/>
      <c r="C50" s="27"/>
      <c r="D50" s="70" t="s">
        <v>126</v>
      </c>
      <c r="E50" s="70"/>
      <c r="F50" s="70"/>
      <c r="G50" s="54"/>
      <c r="H50" s="68"/>
    </row>
    <row r="51" spans="1:8">
      <c r="A51" s="2"/>
      <c r="B51" s="11"/>
      <c r="C51" s="11"/>
      <c r="D51" s="11"/>
      <c r="E51" s="2"/>
      <c r="F51" s="2"/>
      <c r="G51" s="2"/>
      <c r="H51" s="2"/>
    </row>
    <row r="52" spans="1:8" ht="27" customHeight="1">
      <c r="A52" s="40" t="s">
        <v>22</v>
      </c>
      <c r="B52" s="88" t="s">
        <v>145</v>
      </c>
      <c r="C52" s="88"/>
      <c r="D52" s="88"/>
      <c r="E52" s="88"/>
      <c r="F52" s="88"/>
      <c r="G52" s="88"/>
      <c r="H52" s="16">
        <f xml:space="preserve"> G54+G55+G56+G57+G58+G59+G60+G61+G62+G63</f>
        <v>0</v>
      </c>
    </row>
    <row r="53" spans="1:8" ht="22.5">
      <c r="A53" s="2"/>
      <c r="B53" s="84" t="s">
        <v>42</v>
      </c>
      <c r="C53" s="84"/>
      <c r="D53" s="84"/>
      <c r="E53" s="17" t="s">
        <v>111</v>
      </c>
      <c r="F53" s="17" t="s">
        <v>112</v>
      </c>
      <c r="G53" s="17" t="s">
        <v>1</v>
      </c>
      <c r="H53" s="17" t="s">
        <v>113</v>
      </c>
    </row>
    <row r="54" spans="1:8">
      <c r="A54" s="2"/>
      <c r="B54" s="82" t="s">
        <v>43</v>
      </c>
      <c r="C54" s="82"/>
      <c r="D54" s="82"/>
      <c r="E54" s="15">
        <v>0.05</v>
      </c>
      <c r="F54" s="46"/>
      <c r="G54" s="15">
        <f xml:space="preserve"> E54*F54</f>
        <v>0</v>
      </c>
      <c r="H54" s="51"/>
    </row>
    <row r="55" spans="1:8">
      <c r="A55" s="2"/>
      <c r="B55" s="82" t="s">
        <v>44</v>
      </c>
      <c r="C55" s="82"/>
      <c r="D55" s="82"/>
      <c r="E55" s="15">
        <v>0.15</v>
      </c>
      <c r="F55" s="46"/>
      <c r="G55" s="15">
        <f t="shared" ref="G55:G63" si="3" xml:space="preserve"> E55*F55</f>
        <v>0</v>
      </c>
      <c r="H55" s="51"/>
    </row>
    <row r="56" spans="1:8">
      <c r="A56" s="2"/>
      <c r="B56" s="85" t="s">
        <v>45</v>
      </c>
      <c r="C56" s="85"/>
      <c r="D56" s="85"/>
      <c r="E56" s="15">
        <v>0.15</v>
      </c>
      <c r="F56" s="46"/>
      <c r="G56" s="15">
        <f t="shared" si="3"/>
        <v>0</v>
      </c>
      <c r="H56" s="51"/>
    </row>
    <row r="57" spans="1:8">
      <c r="A57" s="2"/>
      <c r="B57" s="82" t="s">
        <v>46</v>
      </c>
      <c r="C57" s="82"/>
      <c r="D57" s="82"/>
      <c r="E57" s="15">
        <v>0.2</v>
      </c>
      <c r="F57" s="46"/>
      <c r="G57" s="15">
        <f t="shared" si="3"/>
        <v>0</v>
      </c>
      <c r="H57" s="51"/>
    </row>
    <row r="58" spans="1:8">
      <c r="A58" s="2"/>
      <c r="B58" s="82" t="s">
        <v>47</v>
      </c>
      <c r="C58" s="82"/>
      <c r="D58" s="82"/>
      <c r="E58" s="15">
        <v>0.25</v>
      </c>
      <c r="F58" s="46"/>
      <c r="G58" s="15">
        <f t="shared" si="3"/>
        <v>0</v>
      </c>
      <c r="H58" s="51"/>
    </row>
    <row r="59" spans="1:8">
      <c r="A59" s="2"/>
      <c r="B59" s="82" t="s">
        <v>48</v>
      </c>
      <c r="C59" s="82"/>
      <c r="D59" s="82"/>
      <c r="E59" s="15">
        <v>0.35</v>
      </c>
      <c r="F59" s="46"/>
      <c r="G59" s="15">
        <f t="shared" si="3"/>
        <v>0</v>
      </c>
      <c r="H59" s="51"/>
    </row>
    <row r="60" spans="1:8">
      <c r="A60" s="2"/>
      <c r="B60" s="82" t="s">
        <v>49</v>
      </c>
      <c r="C60" s="82"/>
      <c r="D60" s="82"/>
      <c r="E60" s="15">
        <v>0.5</v>
      </c>
      <c r="F60" s="46"/>
      <c r="G60" s="15">
        <f t="shared" si="3"/>
        <v>0</v>
      </c>
      <c r="H60" s="51"/>
    </row>
    <row r="61" spans="1:8">
      <c r="A61" s="2"/>
      <c r="B61" s="86" t="s">
        <v>50</v>
      </c>
      <c r="C61" s="87" t="s">
        <v>51</v>
      </c>
      <c r="D61" s="87"/>
      <c r="E61" s="15">
        <v>0.2</v>
      </c>
      <c r="F61" s="46"/>
      <c r="G61" s="15">
        <f t="shared" si="3"/>
        <v>0</v>
      </c>
      <c r="H61" s="51"/>
    </row>
    <row r="62" spans="1:8">
      <c r="A62" s="2"/>
      <c r="B62" s="86"/>
      <c r="C62" s="87" t="s">
        <v>52</v>
      </c>
      <c r="D62" s="87"/>
      <c r="E62" s="15">
        <v>0.4</v>
      </c>
      <c r="F62" s="46"/>
      <c r="G62" s="15">
        <f t="shared" si="3"/>
        <v>0</v>
      </c>
      <c r="H62" s="51"/>
    </row>
    <row r="63" spans="1:8">
      <c r="A63" s="2"/>
      <c r="B63" s="86"/>
      <c r="C63" s="87" t="s">
        <v>53</v>
      </c>
      <c r="D63" s="87"/>
      <c r="E63" s="15">
        <v>0.6</v>
      </c>
      <c r="F63" s="46"/>
      <c r="G63" s="15">
        <f t="shared" si="3"/>
        <v>0</v>
      </c>
      <c r="H63" s="51"/>
    </row>
    <row r="64" spans="1:8">
      <c r="A64" s="2"/>
      <c r="B64" s="30"/>
      <c r="C64" s="31"/>
      <c r="D64" s="31"/>
      <c r="E64" s="32"/>
      <c r="F64" s="32"/>
      <c r="G64" s="32"/>
      <c r="H64" s="37"/>
    </row>
    <row r="65" spans="1:8" ht="39.75" customHeight="1">
      <c r="A65" s="40" t="s">
        <v>41</v>
      </c>
      <c r="B65" s="74" t="s">
        <v>137</v>
      </c>
      <c r="C65" s="74"/>
      <c r="D65" s="74"/>
      <c r="E65" s="74"/>
      <c r="F65" s="74"/>
      <c r="G65" s="74"/>
      <c r="H65" s="16">
        <f xml:space="preserve"> G67+G68+G69+G70+G71+G72+G73+G74+G75+G76+G77+G78+G79+G80</f>
        <v>0</v>
      </c>
    </row>
    <row r="66" spans="1:8" ht="22.5">
      <c r="A66" s="2"/>
      <c r="B66" s="75" t="s">
        <v>4</v>
      </c>
      <c r="C66" s="75"/>
      <c r="D66" s="75"/>
      <c r="E66" s="17" t="s">
        <v>111</v>
      </c>
      <c r="F66" s="17" t="s">
        <v>112</v>
      </c>
      <c r="G66" s="17" t="s">
        <v>1</v>
      </c>
      <c r="H66" s="17" t="s">
        <v>113</v>
      </c>
    </row>
    <row r="67" spans="1:8">
      <c r="A67" s="2"/>
      <c r="B67" s="82" t="s">
        <v>55</v>
      </c>
      <c r="C67" s="82"/>
      <c r="D67" s="21" t="s">
        <v>118</v>
      </c>
      <c r="E67" s="15">
        <v>0.25</v>
      </c>
      <c r="F67" s="46"/>
      <c r="G67" s="15">
        <f xml:space="preserve"> E67*F67</f>
        <v>0</v>
      </c>
      <c r="H67" s="46"/>
    </row>
    <row r="68" spans="1:8">
      <c r="A68" s="2"/>
      <c r="B68" s="82"/>
      <c r="C68" s="82"/>
      <c r="D68" s="21" t="s">
        <v>119</v>
      </c>
      <c r="E68" s="15">
        <v>0.25</v>
      </c>
      <c r="F68" s="46"/>
      <c r="G68" s="15">
        <f t="shared" ref="G68:G80" si="4" xml:space="preserve"> E68*F68</f>
        <v>0</v>
      </c>
      <c r="H68" s="46"/>
    </row>
    <row r="69" spans="1:8">
      <c r="A69" s="2"/>
      <c r="B69" s="82" t="s">
        <v>144</v>
      </c>
      <c r="C69" s="82"/>
      <c r="D69" s="21" t="s">
        <v>118</v>
      </c>
      <c r="E69" s="15">
        <v>0.5</v>
      </c>
      <c r="F69" s="46"/>
      <c r="G69" s="15">
        <f t="shared" si="4"/>
        <v>0</v>
      </c>
      <c r="H69" s="46"/>
    </row>
    <row r="70" spans="1:8">
      <c r="A70" s="2"/>
      <c r="B70" s="82"/>
      <c r="C70" s="82"/>
      <c r="D70" s="21" t="s">
        <v>119</v>
      </c>
      <c r="E70" s="15">
        <v>0.5</v>
      </c>
      <c r="F70" s="46"/>
      <c r="G70" s="15">
        <f t="shared" si="4"/>
        <v>0</v>
      </c>
      <c r="H70" s="46"/>
    </row>
    <row r="71" spans="1:8">
      <c r="A71" s="2"/>
      <c r="B71" s="82" t="s">
        <v>57</v>
      </c>
      <c r="C71" s="82"/>
      <c r="D71" s="21" t="s">
        <v>118</v>
      </c>
      <c r="E71" s="15">
        <v>0.6</v>
      </c>
      <c r="F71" s="46"/>
      <c r="G71" s="15">
        <f t="shared" si="4"/>
        <v>0</v>
      </c>
      <c r="H71" s="49"/>
    </row>
    <row r="72" spans="1:8">
      <c r="A72" s="2"/>
      <c r="B72" s="82"/>
      <c r="C72" s="82"/>
      <c r="D72" s="21" t="s">
        <v>119</v>
      </c>
      <c r="E72" s="15">
        <v>0.6</v>
      </c>
      <c r="F72" s="46"/>
      <c r="G72" s="15">
        <f t="shared" si="4"/>
        <v>0</v>
      </c>
      <c r="H72" s="49"/>
    </row>
    <row r="73" spans="1:8">
      <c r="A73" s="2"/>
      <c r="B73" s="82" t="s">
        <v>58</v>
      </c>
      <c r="C73" s="82"/>
      <c r="D73" s="21" t="s">
        <v>118</v>
      </c>
      <c r="E73" s="15">
        <v>0.7</v>
      </c>
      <c r="F73" s="46"/>
      <c r="G73" s="15">
        <f t="shared" si="4"/>
        <v>0</v>
      </c>
      <c r="H73" s="49"/>
    </row>
    <row r="74" spans="1:8">
      <c r="A74" s="2"/>
      <c r="B74" s="82"/>
      <c r="C74" s="82"/>
      <c r="D74" s="21" t="s">
        <v>119</v>
      </c>
      <c r="E74" s="15">
        <v>0.7</v>
      </c>
      <c r="F74" s="46"/>
      <c r="G74" s="15">
        <f t="shared" si="4"/>
        <v>0</v>
      </c>
      <c r="H74" s="46"/>
    </row>
    <row r="75" spans="1:8">
      <c r="A75" s="2"/>
      <c r="B75" s="82" t="s">
        <v>59</v>
      </c>
      <c r="C75" s="82"/>
      <c r="D75" s="21" t="s">
        <v>118</v>
      </c>
      <c r="E75" s="15">
        <v>0.8</v>
      </c>
      <c r="F75" s="46"/>
      <c r="G75" s="15">
        <f t="shared" si="4"/>
        <v>0</v>
      </c>
      <c r="H75" s="49"/>
    </row>
    <row r="76" spans="1:8">
      <c r="A76" s="2"/>
      <c r="B76" s="82"/>
      <c r="C76" s="82"/>
      <c r="D76" s="21" t="s">
        <v>119</v>
      </c>
      <c r="E76" s="15">
        <v>0.8</v>
      </c>
      <c r="F76" s="46"/>
      <c r="G76" s="15">
        <f t="shared" si="4"/>
        <v>0</v>
      </c>
      <c r="H76" s="46"/>
    </row>
    <row r="77" spans="1:8">
      <c r="A77" s="2"/>
      <c r="B77" s="82" t="s">
        <v>60</v>
      </c>
      <c r="C77" s="82"/>
      <c r="D77" s="21" t="s">
        <v>118</v>
      </c>
      <c r="E77" s="15">
        <v>1.2</v>
      </c>
      <c r="F77" s="46"/>
      <c r="G77" s="15">
        <f t="shared" si="4"/>
        <v>0</v>
      </c>
      <c r="H77" s="46"/>
    </row>
    <row r="78" spans="1:8">
      <c r="A78" s="2"/>
      <c r="B78" s="82"/>
      <c r="C78" s="82"/>
      <c r="D78" s="21" t="s">
        <v>119</v>
      </c>
      <c r="E78" s="15">
        <v>1.2</v>
      </c>
      <c r="F78" s="46"/>
      <c r="G78" s="15">
        <f t="shared" si="4"/>
        <v>0</v>
      </c>
      <c r="H78" s="46"/>
    </row>
    <row r="79" spans="1:8">
      <c r="A79" s="2"/>
      <c r="B79" s="85" t="s">
        <v>127</v>
      </c>
      <c r="C79" s="85"/>
      <c r="D79" s="21" t="s">
        <v>118</v>
      </c>
      <c r="E79" s="15">
        <v>0.5</v>
      </c>
      <c r="F79" s="46"/>
      <c r="G79" s="15">
        <f t="shared" si="4"/>
        <v>0</v>
      </c>
      <c r="H79" s="46"/>
    </row>
    <row r="80" spans="1:8">
      <c r="A80" s="2"/>
      <c r="B80" s="85"/>
      <c r="C80" s="85"/>
      <c r="D80" s="21" t="s">
        <v>119</v>
      </c>
      <c r="E80" s="15">
        <v>0.4</v>
      </c>
      <c r="F80" s="46"/>
      <c r="G80" s="15">
        <f t="shared" si="4"/>
        <v>0</v>
      </c>
      <c r="H80" s="46"/>
    </row>
    <row r="81" spans="1:8">
      <c r="A81" s="2"/>
      <c r="B81" s="2"/>
      <c r="C81" s="2"/>
      <c r="D81" s="2"/>
      <c r="E81" s="8"/>
      <c r="F81" s="8"/>
      <c r="G81" s="8"/>
      <c r="H81" s="8"/>
    </row>
    <row r="82" spans="1:8">
      <c r="A82" s="40" t="s">
        <v>54</v>
      </c>
      <c r="B82" s="74" t="s">
        <v>138</v>
      </c>
      <c r="C82" s="74"/>
      <c r="D82" s="74"/>
      <c r="E82" s="74"/>
      <c r="F82" s="74"/>
      <c r="G82" s="74"/>
      <c r="H82" s="19">
        <f xml:space="preserve"> G84+G85+G86+G87+G88+G89</f>
        <v>0</v>
      </c>
    </row>
    <row r="83" spans="1:8" ht="22.5">
      <c r="A83" s="2"/>
      <c r="B83" s="84" t="s">
        <v>4</v>
      </c>
      <c r="C83" s="84"/>
      <c r="D83" s="84"/>
      <c r="E83" s="17" t="s">
        <v>111</v>
      </c>
      <c r="F83" s="17" t="s">
        <v>112</v>
      </c>
      <c r="G83" s="17" t="s">
        <v>1</v>
      </c>
      <c r="H83" s="17" t="s">
        <v>113</v>
      </c>
    </row>
    <row r="84" spans="1:8">
      <c r="A84" s="2"/>
      <c r="B84" s="82" t="s">
        <v>63</v>
      </c>
      <c r="C84" s="82"/>
      <c r="D84" s="82"/>
      <c r="E84" s="15">
        <v>2</v>
      </c>
      <c r="F84" s="46"/>
      <c r="G84" s="15">
        <f xml:space="preserve"> E84*F84</f>
        <v>0</v>
      </c>
      <c r="H84" s="46"/>
    </row>
    <row r="85" spans="1:8">
      <c r="A85" s="2"/>
      <c r="B85" s="82" t="s">
        <v>64</v>
      </c>
      <c r="C85" s="82"/>
      <c r="D85" s="82"/>
      <c r="E85" s="15">
        <v>1.5</v>
      </c>
      <c r="F85" s="46"/>
      <c r="G85" s="15">
        <f t="shared" ref="G85:G89" si="5" xml:space="preserve"> E85*F85</f>
        <v>0</v>
      </c>
      <c r="H85" s="46"/>
    </row>
    <row r="86" spans="1:8">
      <c r="A86" s="2"/>
      <c r="B86" s="82" t="s">
        <v>65</v>
      </c>
      <c r="C86" s="82"/>
      <c r="D86" s="82"/>
      <c r="E86" s="15">
        <v>1</v>
      </c>
      <c r="F86" s="46"/>
      <c r="G86" s="15">
        <f t="shared" si="5"/>
        <v>0</v>
      </c>
      <c r="H86" s="46"/>
    </row>
    <row r="87" spans="1:8">
      <c r="A87" s="2"/>
      <c r="B87" s="85" t="s">
        <v>66</v>
      </c>
      <c r="C87" s="85"/>
      <c r="D87" s="85"/>
      <c r="E87" s="15">
        <v>1</v>
      </c>
      <c r="F87" s="46"/>
      <c r="G87" s="15">
        <f t="shared" si="5"/>
        <v>0</v>
      </c>
      <c r="H87" s="46"/>
    </row>
    <row r="88" spans="1:8">
      <c r="A88" s="2"/>
      <c r="B88" s="82" t="s">
        <v>67</v>
      </c>
      <c r="C88" s="82"/>
      <c r="D88" s="82"/>
      <c r="E88" s="15">
        <v>1.5</v>
      </c>
      <c r="F88" s="46"/>
      <c r="G88" s="15">
        <f t="shared" si="5"/>
        <v>0</v>
      </c>
      <c r="H88" s="46"/>
    </row>
    <row r="89" spans="1:8">
      <c r="A89" s="2"/>
      <c r="B89" s="82" t="s">
        <v>68</v>
      </c>
      <c r="C89" s="82"/>
      <c r="D89" s="82"/>
      <c r="E89" s="15">
        <v>1.5</v>
      </c>
      <c r="F89" s="46"/>
      <c r="G89" s="15">
        <f t="shared" si="5"/>
        <v>0</v>
      </c>
      <c r="H89" s="46"/>
    </row>
    <row r="90" spans="1:8">
      <c r="A90" s="2"/>
      <c r="B90" s="41"/>
      <c r="C90" s="41"/>
      <c r="D90" s="41"/>
      <c r="E90" s="29"/>
      <c r="F90" s="29"/>
      <c r="G90" s="29"/>
      <c r="H90" s="52"/>
    </row>
    <row r="91" spans="1:8">
      <c r="A91" s="2"/>
      <c r="B91" s="41"/>
      <c r="C91" s="41"/>
      <c r="D91" s="41"/>
      <c r="E91" s="29"/>
      <c r="F91" s="29"/>
      <c r="G91" s="29"/>
      <c r="H91" s="52"/>
    </row>
    <row r="92" spans="1:8">
      <c r="A92" s="2"/>
      <c r="B92" s="41"/>
      <c r="C92" s="41"/>
      <c r="D92" s="41"/>
      <c r="E92" s="29"/>
      <c r="F92" s="29"/>
      <c r="G92" s="29"/>
      <c r="H92" s="29"/>
    </row>
    <row r="93" spans="1:8">
      <c r="A93" s="2"/>
      <c r="B93" s="41"/>
      <c r="C93" s="41"/>
      <c r="D93" s="41"/>
      <c r="E93" s="29"/>
      <c r="F93" s="29"/>
      <c r="G93" s="29"/>
      <c r="H93" s="45" t="s">
        <v>134</v>
      </c>
    </row>
    <row r="94" spans="1:8">
      <c r="A94" s="76"/>
      <c r="B94" s="77"/>
      <c r="C94" s="81" t="s">
        <v>124</v>
      </c>
      <c r="D94" s="77"/>
      <c r="E94" s="77"/>
      <c r="F94" s="77"/>
      <c r="G94" s="77"/>
      <c r="H94" s="66"/>
    </row>
    <row r="95" spans="1:8">
      <c r="A95" s="78"/>
      <c r="B95" s="79"/>
      <c r="C95" s="69" t="s">
        <v>125</v>
      </c>
      <c r="D95" s="69"/>
      <c r="E95" s="69"/>
      <c r="F95" s="69"/>
      <c r="G95" s="69"/>
      <c r="H95" s="67"/>
    </row>
    <row r="96" spans="1:8">
      <c r="A96" s="80"/>
      <c r="B96" s="70"/>
      <c r="C96" s="27"/>
      <c r="D96" s="70" t="s">
        <v>126</v>
      </c>
      <c r="E96" s="70"/>
      <c r="F96" s="70"/>
      <c r="G96" s="54"/>
      <c r="H96" s="68"/>
    </row>
    <row r="97" spans="1:8" ht="8.25" customHeight="1">
      <c r="A97" s="2"/>
      <c r="B97" s="2"/>
      <c r="C97" s="2"/>
      <c r="D97" s="2"/>
      <c r="E97" s="8"/>
      <c r="F97" s="8"/>
      <c r="G97" s="8"/>
      <c r="H97" s="8"/>
    </row>
    <row r="98" spans="1:8" ht="24" customHeight="1">
      <c r="A98" s="40" t="s">
        <v>61</v>
      </c>
      <c r="B98" s="83" t="s">
        <v>70</v>
      </c>
      <c r="C98" s="83"/>
      <c r="D98" s="83"/>
      <c r="E98" s="83"/>
      <c r="F98" s="83"/>
      <c r="G98" s="83"/>
      <c r="H98" s="19">
        <f xml:space="preserve"> G100+G101+G102+G103+G104+G105+G106+G107+G108+G109+G110</f>
        <v>0</v>
      </c>
    </row>
    <row r="99" spans="1:8" ht="22.5">
      <c r="A99" s="2"/>
      <c r="B99" s="84" t="s">
        <v>4</v>
      </c>
      <c r="C99" s="84"/>
      <c r="D99" s="84"/>
      <c r="E99" s="17" t="s">
        <v>111</v>
      </c>
      <c r="F99" s="17" t="s">
        <v>112</v>
      </c>
      <c r="G99" s="17" t="s">
        <v>1</v>
      </c>
      <c r="H99" s="17" t="s">
        <v>113</v>
      </c>
    </row>
    <row r="100" spans="1:8">
      <c r="A100" s="2"/>
      <c r="B100" s="82" t="s">
        <v>71</v>
      </c>
      <c r="C100" s="82"/>
      <c r="D100" s="21" t="s">
        <v>72</v>
      </c>
      <c r="E100" s="15">
        <v>2</v>
      </c>
      <c r="F100" s="46"/>
      <c r="G100" s="15">
        <f xml:space="preserve"> E100*F100</f>
        <v>0</v>
      </c>
      <c r="H100" s="46"/>
    </row>
    <row r="101" spans="1:8">
      <c r="A101" s="2"/>
      <c r="B101" s="82"/>
      <c r="C101" s="82"/>
      <c r="D101" s="21" t="s">
        <v>73</v>
      </c>
      <c r="E101" s="15">
        <v>1.5</v>
      </c>
      <c r="F101" s="46"/>
      <c r="G101" s="15">
        <f t="shared" ref="G101:G110" si="6" xml:space="preserve"> E101*F101</f>
        <v>0</v>
      </c>
      <c r="H101" s="46"/>
    </row>
    <row r="102" spans="1:8">
      <c r="A102" s="2"/>
      <c r="B102" s="82"/>
      <c r="C102" s="82"/>
      <c r="D102" s="21" t="s">
        <v>74</v>
      </c>
      <c r="E102" s="15">
        <v>1</v>
      </c>
      <c r="F102" s="46"/>
      <c r="G102" s="15">
        <f t="shared" si="6"/>
        <v>0</v>
      </c>
      <c r="H102" s="46"/>
    </row>
    <row r="103" spans="1:8" ht="19.5" customHeight="1">
      <c r="A103" s="2"/>
      <c r="B103" s="72" t="s">
        <v>75</v>
      </c>
      <c r="C103" s="72"/>
      <c r="D103" s="21" t="s">
        <v>72</v>
      </c>
      <c r="E103" s="15">
        <v>1</v>
      </c>
      <c r="F103" s="46"/>
      <c r="G103" s="15">
        <f t="shared" si="6"/>
        <v>0</v>
      </c>
      <c r="H103" s="46"/>
    </row>
    <row r="104" spans="1:8" ht="19.5" customHeight="1">
      <c r="A104" s="2"/>
      <c r="B104" s="72"/>
      <c r="C104" s="72"/>
      <c r="D104" s="21" t="s">
        <v>73</v>
      </c>
      <c r="E104" s="15">
        <v>0.5</v>
      </c>
      <c r="F104" s="46"/>
      <c r="G104" s="15">
        <f t="shared" si="6"/>
        <v>0</v>
      </c>
      <c r="H104" s="46"/>
    </row>
    <row r="105" spans="1:8">
      <c r="A105" s="2"/>
      <c r="B105" s="72" t="s">
        <v>76</v>
      </c>
      <c r="C105" s="72"/>
      <c r="D105" s="21" t="s">
        <v>72</v>
      </c>
      <c r="E105" s="15">
        <v>0.5</v>
      </c>
      <c r="F105" s="46"/>
      <c r="G105" s="15">
        <f t="shared" si="6"/>
        <v>0</v>
      </c>
      <c r="H105" s="46"/>
    </row>
    <row r="106" spans="1:8">
      <c r="A106" s="2"/>
      <c r="B106" s="72"/>
      <c r="C106" s="72"/>
      <c r="D106" s="21" t="s">
        <v>73</v>
      </c>
      <c r="E106" s="15">
        <v>0.3</v>
      </c>
      <c r="F106" s="46"/>
      <c r="G106" s="15">
        <f t="shared" si="6"/>
        <v>0</v>
      </c>
      <c r="H106" s="46"/>
    </row>
    <row r="107" spans="1:8">
      <c r="A107" s="2"/>
      <c r="B107" s="72" t="s">
        <v>77</v>
      </c>
      <c r="C107" s="72"/>
      <c r="D107" s="21" t="s">
        <v>72</v>
      </c>
      <c r="E107" s="15">
        <v>0.3</v>
      </c>
      <c r="F107" s="46"/>
      <c r="G107" s="15">
        <f t="shared" si="6"/>
        <v>0</v>
      </c>
      <c r="H107" s="46"/>
    </row>
    <row r="108" spans="1:8">
      <c r="A108" s="2"/>
      <c r="B108" s="72"/>
      <c r="C108" s="72"/>
      <c r="D108" s="21" t="s">
        <v>73</v>
      </c>
      <c r="E108" s="15">
        <v>0.2</v>
      </c>
      <c r="F108" s="46"/>
      <c r="G108" s="15">
        <f t="shared" si="6"/>
        <v>0</v>
      </c>
      <c r="H108" s="46"/>
    </row>
    <row r="109" spans="1:8">
      <c r="A109" s="2"/>
      <c r="B109" s="72" t="s">
        <v>78</v>
      </c>
      <c r="C109" s="72"/>
      <c r="D109" s="21" t="s">
        <v>72</v>
      </c>
      <c r="E109" s="15">
        <v>0.1</v>
      </c>
      <c r="F109" s="46"/>
      <c r="G109" s="15">
        <f t="shared" si="6"/>
        <v>0</v>
      </c>
      <c r="H109" s="46"/>
    </row>
    <row r="110" spans="1:8">
      <c r="A110" s="2"/>
      <c r="B110" s="72"/>
      <c r="C110" s="72"/>
      <c r="D110" s="21" t="s">
        <v>73</v>
      </c>
      <c r="E110" s="15">
        <v>0.05</v>
      </c>
      <c r="F110" s="46"/>
      <c r="G110" s="15">
        <f t="shared" si="6"/>
        <v>0</v>
      </c>
      <c r="H110" s="46"/>
    </row>
    <row r="111" spans="1:8" ht="7.5" customHeight="1">
      <c r="A111" s="2"/>
      <c r="B111" s="33"/>
      <c r="C111" s="33"/>
      <c r="D111" s="34"/>
      <c r="E111" s="32"/>
      <c r="F111" s="32"/>
      <c r="G111" s="32"/>
      <c r="H111" s="37"/>
    </row>
    <row r="112" spans="1:8" ht="39.75" customHeight="1">
      <c r="A112" s="40" t="s">
        <v>79</v>
      </c>
      <c r="B112" s="74" t="s">
        <v>141</v>
      </c>
      <c r="C112" s="74"/>
      <c r="D112" s="74"/>
      <c r="E112" s="74"/>
      <c r="F112" s="74"/>
      <c r="G112" s="74"/>
      <c r="H112" s="19">
        <f xml:space="preserve"> G114+G115+G116+G117+G118+G119+G120+G121+G122+G123+G124+G125</f>
        <v>0</v>
      </c>
    </row>
    <row r="113" spans="1:8" ht="22.5">
      <c r="A113" s="2"/>
      <c r="B113" s="75" t="s">
        <v>4</v>
      </c>
      <c r="C113" s="75"/>
      <c r="D113" s="75"/>
      <c r="E113" s="17" t="s">
        <v>111</v>
      </c>
      <c r="F113" s="17" t="s">
        <v>112</v>
      </c>
      <c r="G113" s="17" t="s">
        <v>1</v>
      </c>
      <c r="H113" s="17" t="s">
        <v>113</v>
      </c>
    </row>
    <row r="114" spans="1:8">
      <c r="A114" s="2"/>
      <c r="B114" s="72" t="s">
        <v>80</v>
      </c>
      <c r="C114" s="72"/>
      <c r="D114" s="42" t="s">
        <v>81</v>
      </c>
      <c r="E114" s="15">
        <v>0.05</v>
      </c>
      <c r="F114" s="46"/>
      <c r="G114" s="15">
        <f xml:space="preserve"> E114*F114</f>
        <v>0</v>
      </c>
      <c r="H114" s="46"/>
    </row>
    <row r="115" spans="1:8">
      <c r="A115" s="2"/>
      <c r="B115" s="72"/>
      <c r="C115" s="72"/>
      <c r="D115" s="42" t="s">
        <v>82</v>
      </c>
      <c r="E115" s="15">
        <v>0.1</v>
      </c>
      <c r="F115" s="46"/>
      <c r="G115" s="15">
        <f t="shared" ref="G115:G125" si="7" xml:space="preserve"> E115*F115</f>
        <v>0</v>
      </c>
      <c r="H115" s="46"/>
    </row>
    <row r="116" spans="1:8">
      <c r="A116" s="2"/>
      <c r="B116" s="72" t="s">
        <v>83</v>
      </c>
      <c r="C116" s="72"/>
      <c r="D116" s="42" t="s">
        <v>81</v>
      </c>
      <c r="E116" s="15">
        <v>0.1</v>
      </c>
      <c r="F116" s="46"/>
      <c r="G116" s="15">
        <f t="shared" si="7"/>
        <v>0</v>
      </c>
      <c r="H116" s="46"/>
    </row>
    <row r="117" spans="1:8">
      <c r="A117" s="2"/>
      <c r="B117" s="72"/>
      <c r="C117" s="72"/>
      <c r="D117" s="42" t="s">
        <v>82</v>
      </c>
      <c r="E117" s="15">
        <v>0.2</v>
      </c>
      <c r="F117" s="46"/>
      <c r="G117" s="15">
        <f t="shared" si="7"/>
        <v>0</v>
      </c>
      <c r="H117" s="46"/>
    </row>
    <row r="118" spans="1:8">
      <c r="A118" s="2"/>
      <c r="B118" s="72" t="s">
        <v>84</v>
      </c>
      <c r="C118" s="72"/>
      <c r="D118" s="42" t="s">
        <v>81</v>
      </c>
      <c r="E118" s="15">
        <v>0.15</v>
      </c>
      <c r="F118" s="46"/>
      <c r="G118" s="15">
        <f t="shared" si="7"/>
        <v>0</v>
      </c>
      <c r="H118" s="46"/>
    </row>
    <row r="119" spans="1:8">
      <c r="A119" s="2"/>
      <c r="B119" s="72"/>
      <c r="C119" s="72"/>
      <c r="D119" s="42" t="s">
        <v>82</v>
      </c>
      <c r="E119" s="15">
        <v>0.3</v>
      </c>
      <c r="F119" s="46"/>
      <c r="G119" s="15">
        <f t="shared" si="7"/>
        <v>0</v>
      </c>
      <c r="H119" s="46"/>
    </row>
    <row r="120" spans="1:8">
      <c r="A120" s="2"/>
      <c r="B120" s="72" t="s">
        <v>85</v>
      </c>
      <c r="C120" s="72"/>
      <c r="D120" s="42" t="s">
        <v>81</v>
      </c>
      <c r="E120" s="15">
        <v>0.2</v>
      </c>
      <c r="F120" s="46"/>
      <c r="G120" s="15">
        <f t="shared" si="7"/>
        <v>0</v>
      </c>
      <c r="H120" s="46"/>
    </row>
    <row r="121" spans="1:8">
      <c r="A121" s="2"/>
      <c r="B121" s="72"/>
      <c r="C121" s="72"/>
      <c r="D121" s="42" t="s">
        <v>82</v>
      </c>
      <c r="E121" s="15">
        <v>0.4</v>
      </c>
      <c r="F121" s="46"/>
      <c r="G121" s="15">
        <f t="shared" si="7"/>
        <v>0</v>
      </c>
      <c r="H121" s="46"/>
    </row>
    <row r="122" spans="1:8">
      <c r="A122" s="2"/>
      <c r="B122" s="72" t="s">
        <v>86</v>
      </c>
      <c r="C122" s="72"/>
      <c r="D122" s="42" t="s">
        <v>81</v>
      </c>
      <c r="E122" s="15">
        <v>0.25</v>
      </c>
      <c r="F122" s="46"/>
      <c r="G122" s="15">
        <f t="shared" si="7"/>
        <v>0</v>
      </c>
      <c r="H122" s="46"/>
    </row>
    <row r="123" spans="1:8">
      <c r="A123" s="2"/>
      <c r="B123" s="72"/>
      <c r="C123" s="72"/>
      <c r="D123" s="42" t="s">
        <v>82</v>
      </c>
      <c r="E123" s="15">
        <v>0.5</v>
      </c>
      <c r="F123" s="46"/>
      <c r="G123" s="15">
        <f t="shared" si="7"/>
        <v>0</v>
      </c>
      <c r="H123" s="46"/>
    </row>
    <row r="124" spans="1:8">
      <c r="A124" s="2"/>
      <c r="B124" s="72" t="s">
        <v>87</v>
      </c>
      <c r="C124" s="72"/>
      <c r="D124" s="42" t="s">
        <v>81</v>
      </c>
      <c r="E124" s="15">
        <v>0.3</v>
      </c>
      <c r="F124" s="46"/>
      <c r="G124" s="15">
        <f t="shared" si="7"/>
        <v>0</v>
      </c>
      <c r="H124" s="46"/>
    </row>
    <row r="125" spans="1:8">
      <c r="A125" s="2"/>
      <c r="B125" s="72"/>
      <c r="C125" s="72"/>
      <c r="D125" s="42" t="s">
        <v>82</v>
      </c>
      <c r="E125" s="15">
        <v>0.6</v>
      </c>
      <c r="F125" s="46"/>
      <c r="G125" s="15">
        <f t="shared" si="7"/>
        <v>0</v>
      </c>
      <c r="H125" s="46"/>
    </row>
    <row r="126" spans="1:8" ht="6.75" customHeight="1">
      <c r="A126" s="2"/>
      <c r="B126" s="2"/>
      <c r="C126" s="2"/>
      <c r="D126" s="2"/>
      <c r="E126" s="8"/>
      <c r="F126" s="8"/>
      <c r="G126" s="8"/>
      <c r="H126" s="8"/>
    </row>
    <row r="127" spans="1:8" ht="26.25" customHeight="1">
      <c r="A127" s="40" t="s">
        <v>69</v>
      </c>
      <c r="B127" s="74" t="s">
        <v>120</v>
      </c>
      <c r="C127" s="74"/>
      <c r="D127" s="74"/>
      <c r="E127" s="74"/>
      <c r="F127" s="74"/>
      <c r="G127" s="74"/>
      <c r="H127" s="19">
        <f xml:space="preserve"> G129+G130+G131+G132+G133+G134+G135+G136+G137+G138</f>
        <v>0</v>
      </c>
    </row>
    <row r="128" spans="1:8" ht="22.5">
      <c r="A128" s="2"/>
      <c r="B128" s="75" t="s">
        <v>4</v>
      </c>
      <c r="C128" s="75"/>
      <c r="D128" s="75"/>
      <c r="E128" s="17" t="s">
        <v>111</v>
      </c>
      <c r="F128" s="17" t="s">
        <v>112</v>
      </c>
      <c r="G128" s="17" t="s">
        <v>1</v>
      </c>
      <c r="H128" s="17" t="s">
        <v>113</v>
      </c>
    </row>
    <row r="129" spans="1:8">
      <c r="A129" s="2"/>
      <c r="B129" s="72" t="s">
        <v>89</v>
      </c>
      <c r="C129" s="72"/>
      <c r="D129" s="21" t="s">
        <v>122</v>
      </c>
      <c r="E129" s="22">
        <v>3</v>
      </c>
      <c r="F129" s="46"/>
      <c r="G129" s="15">
        <f xml:space="preserve"> E129*F129</f>
        <v>0</v>
      </c>
      <c r="H129" s="46"/>
    </row>
    <row r="130" spans="1:8">
      <c r="A130" s="2"/>
      <c r="B130" s="72"/>
      <c r="C130" s="72"/>
      <c r="D130" s="21" t="s">
        <v>123</v>
      </c>
      <c r="E130" s="22">
        <v>1.5</v>
      </c>
      <c r="F130" s="46"/>
      <c r="G130" s="15">
        <f t="shared" ref="G130:G138" si="8" xml:space="preserve"> E130*F130</f>
        <v>0</v>
      </c>
      <c r="H130" s="46"/>
    </row>
    <row r="131" spans="1:8">
      <c r="A131" s="2"/>
      <c r="B131" s="72" t="s">
        <v>90</v>
      </c>
      <c r="C131" s="72"/>
      <c r="D131" s="21" t="s">
        <v>122</v>
      </c>
      <c r="E131" s="22">
        <v>2.5</v>
      </c>
      <c r="F131" s="46"/>
      <c r="G131" s="15">
        <f t="shared" si="8"/>
        <v>0</v>
      </c>
      <c r="H131" s="46"/>
    </row>
    <row r="132" spans="1:8">
      <c r="A132" s="2"/>
      <c r="B132" s="72"/>
      <c r="C132" s="72"/>
      <c r="D132" s="21" t="s">
        <v>123</v>
      </c>
      <c r="E132" s="22">
        <v>1.75</v>
      </c>
      <c r="F132" s="46"/>
      <c r="G132" s="15">
        <f t="shared" si="8"/>
        <v>0</v>
      </c>
      <c r="H132" s="46"/>
    </row>
    <row r="133" spans="1:8">
      <c r="A133" s="2"/>
      <c r="B133" s="72" t="s">
        <v>91</v>
      </c>
      <c r="C133" s="72"/>
      <c r="D133" s="21" t="s">
        <v>122</v>
      </c>
      <c r="E133" s="22">
        <v>2</v>
      </c>
      <c r="F133" s="46"/>
      <c r="G133" s="15">
        <f t="shared" si="8"/>
        <v>0</v>
      </c>
      <c r="H133" s="46"/>
    </row>
    <row r="134" spans="1:8">
      <c r="A134" s="2"/>
      <c r="B134" s="72"/>
      <c r="C134" s="72"/>
      <c r="D134" s="21" t="s">
        <v>123</v>
      </c>
      <c r="E134" s="22">
        <v>1</v>
      </c>
      <c r="F134" s="46"/>
      <c r="G134" s="15">
        <f t="shared" si="8"/>
        <v>0</v>
      </c>
      <c r="H134" s="46"/>
    </row>
    <row r="135" spans="1:8">
      <c r="A135" s="2"/>
      <c r="B135" s="72" t="s">
        <v>92</v>
      </c>
      <c r="C135" s="72"/>
      <c r="D135" s="21" t="s">
        <v>122</v>
      </c>
      <c r="E135" s="22">
        <v>1.5</v>
      </c>
      <c r="F135" s="46"/>
      <c r="G135" s="15">
        <f t="shared" si="8"/>
        <v>0</v>
      </c>
      <c r="H135" s="46"/>
    </row>
    <row r="136" spans="1:8">
      <c r="A136" s="2"/>
      <c r="B136" s="72"/>
      <c r="C136" s="72"/>
      <c r="D136" s="21" t="s">
        <v>123</v>
      </c>
      <c r="E136" s="22">
        <v>0.75</v>
      </c>
      <c r="F136" s="46"/>
      <c r="G136" s="15">
        <f t="shared" si="8"/>
        <v>0</v>
      </c>
      <c r="H136" s="46"/>
    </row>
    <row r="137" spans="1:8">
      <c r="A137" s="2"/>
      <c r="B137" s="72" t="s">
        <v>93</v>
      </c>
      <c r="C137" s="72"/>
      <c r="D137" s="21" t="s">
        <v>122</v>
      </c>
      <c r="E137" s="22">
        <v>1</v>
      </c>
      <c r="F137" s="46"/>
      <c r="G137" s="15">
        <f t="shared" si="8"/>
        <v>0</v>
      </c>
      <c r="H137" s="46"/>
    </row>
    <row r="138" spans="1:8">
      <c r="A138" s="2"/>
      <c r="B138" s="72"/>
      <c r="C138" s="72"/>
      <c r="D138" s="21" t="s">
        <v>123</v>
      </c>
      <c r="E138" s="22">
        <v>0.5</v>
      </c>
      <c r="F138" s="46"/>
      <c r="G138" s="15">
        <f t="shared" si="8"/>
        <v>0</v>
      </c>
      <c r="H138" s="46"/>
    </row>
    <row r="139" spans="1:8">
      <c r="A139" s="2"/>
      <c r="B139" s="2"/>
      <c r="C139" s="2"/>
      <c r="D139" s="2"/>
      <c r="E139" s="8"/>
      <c r="F139" s="8"/>
      <c r="G139" s="8"/>
      <c r="H139" s="44" t="s">
        <v>135</v>
      </c>
    </row>
    <row r="140" spans="1:8">
      <c r="A140" s="76"/>
      <c r="B140" s="77"/>
      <c r="C140" s="81" t="s">
        <v>124</v>
      </c>
      <c r="D140" s="81"/>
      <c r="E140" s="81"/>
      <c r="F140" s="81"/>
      <c r="G140" s="81"/>
      <c r="H140" s="66"/>
    </row>
    <row r="141" spans="1:8">
      <c r="A141" s="78"/>
      <c r="B141" s="79"/>
      <c r="C141" s="69" t="s">
        <v>125</v>
      </c>
      <c r="D141" s="69"/>
      <c r="E141" s="69"/>
      <c r="F141" s="69"/>
      <c r="G141" s="69"/>
      <c r="H141" s="67"/>
    </row>
    <row r="142" spans="1:8">
      <c r="A142" s="80"/>
      <c r="B142" s="70"/>
      <c r="C142" s="27"/>
      <c r="D142" s="70" t="s">
        <v>126</v>
      </c>
      <c r="E142" s="70"/>
      <c r="F142" s="70"/>
      <c r="G142" s="54"/>
      <c r="H142" s="68"/>
    </row>
    <row r="143" spans="1:8">
      <c r="A143" s="2"/>
      <c r="B143" s="2"/>
      <c r="C143" s="2"/>
      <c r="D143" s="2"/>
      <c r="E143" s="8"/>
      <c r="F143" s="8"/>
      <c r="G143" s="8"/>
      <c r="H143" s="8"/>
    </row>
    <row r="144" spans="1:8">
      <c r="A144" s="40" t="s">
        <v>88</v>
      </c>
      <c r="B144" s="74" t="s">
        <v>95</v>
      </c>
      <c r="C144" s="74"/>
      <c r="D144" s="74"/>
      <c r="E144" s="74"/>
      <c r="F144" s="74"/>
      <c r="G144" s="74"/>
      <c r="H144" s="19">
        <f xml:space="preserve"> G146+G147+G148+G149+G150+G151+G152</f>
        <v>0</v>
      </c>
    </row>
    <row r="145" spans="1:8" ht="22.5">
      <c r="A145" s="2"/>
      <c r="B145" s="75" t="s">
        <v>4</v>
      </c>
      <c r="C145" s="75"/>
      <c r="D145" s="75"/>
      <c r="E145" s="17" t="s">
        <v>111</v>
      </c>
      <c r="F145" s="17" t="s">
        <v>112</v>
      </c>
      <c r="G145" s="17" t="s">
        <v>1</v>
      </c>
      <c r="H145" s="17" t="s">
        <v>113</v>
      </c>
    </row>
    <row r="146" spans="1:8" ht="28.5" customHeight="1">
      <c r="A146" s="2"/>
      <c r="B146" s="72" t="s">
        <v>96</v>
      </c>
      <c r="C146" s="72"/>
      <c r="D146" s="72"/>
      <c r="E146" s="15">
        <v>1.5</v>
      </c>
      <c r="F146" s="46"/>
      <c r="G146" s="15">
        <f xml:space="preserve"> E146*F146</f>
        <v>0</v>
      </c>
      <c r="H146" s="46"/>
    </row>
    <row r="147" spans="1:8">
      <c r="A147" s="2"/>
      <c r="B147" s="72" t="s">
        <v>97</v>
      </c>
      <c r="C147" s="72"/>
      <c r="D147" s="72"/>
      <c r="E147" s="15">
        <v>1.5</v>
      </c>
      <c r="F147" s="46"/>
      <c r="G147" s="15">
        <f t="shared" ref="G147:G152" si="9" xml:space="preserve"> E147*F147</f>
        <v>0</v>
      </c>
      <c r="H147" s="46"/>
    </row>
    <row r="148" spans="1:8" ht="30.75" customHeight="1">
      <c r="A148" s="2"/>
      <c r="B148" s="72" t="s">
        <v>98</v>
      </c>
      <c r="C148" s="72"/>
      <c r="D148" s="72"/>
      <c r="E148" s="15">
        <v>1.5</v>
      </c>
      <c r="F148" s="46"/>
      <c r="G148" s="15">
        <f t="shared" si="9"/>
        <v>0</v>
      </c>
      <c r="H148" s="50"/>
    </row>
    <row r="149" spans="1:8" ht="30" customHeight="1">
      <c r="A149" s="2"/>
      <c r="B149" s="72" t="s">
        <v>99</v>
      </c>
      <c r="C149" s="72"/>
      <c r="D149" s="72"/>
      <c r="E149" s="15">
        <v>1.5</v>
      </c>
      <c r="F149" s="46"/>
      <c r="G149" s="15">
        <f t="shared" si="9"/>
        <v>0</v>
      </c>
      <c r="H149" s="46"/>
    </row>
    <row r="150" spans="1:8" ht="28.5" customHeight="1">
      <c r="A150" s="2"/>
      <c r="B150" s="71" t="s">
        <v>100</v>
      </c>
      <c r="C150" s="71"/>
      <c r="D150" s="71"/>
      <c r="E150" s="15">
        <v>1.5</v>
      </c>
      <c r="F150" s="46"/>
      <c r="G150" s="15">
        <f t="shared" si="9"/>
        <v>0</v>
      </c>
      <c r="H150" s="46"/>
    </row>
    <row r="151" spans="1:8" ht="26.25" customHeight="1">
      <c r="A151" s="2"/>
      <c r="B151" s="72" t="s">
        <v>101</v>
      </c>
      <c r="C151" s="72"/>
      <c r="D151" s="72"/>
      <c r="E151" s="15">
        <v>1.5</v>
      </c>
      <c r="F151" s="46"/>
      <c r="G151" s="15">
        <f t="shared" si="9"/>
        <v>0</v>
      </c>
      <c r="H151" s="46"/>
    </row>
    <row r="152" spans="1:8" ht="51" customHeight="1">
      <c r="A152" s="2"/>
      <c r="B152" s="71" t="s">
        <v>139</v>
      </c>
      <c r="C152" s="71"/>
      <c r="D152" s="71"/>
      <c r="E152" s="15">
        <v>1.5</v>
      </c>
      <c r="F152" s="46"/>
      <c r="G152" s="15">
        <f t="shared" si="9"/>
        <v>0</v>
      </c>
      <c r="H152" s="46"/>
    </row>
    <row r="153" spans="1:8" ht="42" customHeight="1">
      <c r="A153" s="2"/>
      <c r="B153" s="107" t="s">
        <v>147</v>
      </c>
      <c r="C153" s="107"/>
      <c r="D153" s="107"/>
      <c r="E153" s="15">
        <v>1.5</v>
      </c>
      <c r="F153" s="46"/>
      <c r="G153" s="15">
        <f t="shared" ref="G153" si="10" xml:space="preserve"> E153*F153</f>
        <v>0</v>
      </c>
      <c r="H153" s="15"/>
    </row>
    <row r="154" spans="1:8">
      <c r="A154" s="2"/>
      <c r="B154" s="2"/>
      <c r="C154" s="2"/>
      <c r="D154" s="2"/>
      <c r="E154" s="8"/>
      <c r="F154" s="8"/>
      <c r="G154" s="8"/>
      <c r="H154" s="8"/>
    </row>
    <row r="155" spans="1:8">
      <c r="A155" s="2"/>
      <c r="B155" s="73" t="s">
        <v>143</v>
      </c>
      <c r="C155" s="73"/>
      <c r="D155" s="3"/>
      <c r="E155" s="23"/>
      <c r="F155" s="23"/>
      <c r="G155" s="23"/>
      <c r="H155" s="24"/>
    </row>
    <row r="156" spans="1:8">
      <c r="A156" s="2"/>
      <c r="B156" s="2"/>
      <c r="C156" s="2"/>
      <c r="D156" s="2"/>
      <c r="E156" s="8"/>
      <c r="F156" s="8"/>
      <c r="G156" s="8"/>
      <c r="H156" s="8"/>
    </row>
    <row r="157" spans="1:8">
      <c r="A157" s="2"/>
      <c r="B157" s="73" t="s">
        <v>105</v>
      </c>
      <c r="C157" s="73"/>
      <c r="D157" s="3"/>
      <c r="E157" s="23"/>
      <c r="F157" s="23"/>
      <c r="G157" s="23"/>
      <c r="H157" s="24"/>
    </row>
    <row r="158" spans="1:8">
      <c r="A158" s="2"/>
      <c r="B158" s="2"/>
      <c r="C158" s="2"/>
      <c r="D158" s="2"/>
      <c r="E158" s="8"/>
      <c r="F158" s="8"/>
      <c r="G158" s="8"/>
      <c r="H158" s="8"/>
    </row>
    <row r="159" spans="1:8">
      <c r="A159" s="2"/>
      <c r="B159" s="73" t="s">
        <v>103</v>
      </c>
      <c r="C159" s="73"/>
      <c r="D159" s="90"/>
      <c r="E159" s="91"/>
      <c r="F159" s="91"/>
      <c r="G159" s="91"/>
      <c r="H159" s="92"/>
    </row>
    <row r="160" spans="1:8">
      <c r="A160" s="2"/>
      <c r="B160" s="2"/>
      <c r="C160" s="2"/>
      <c r="D160" s="2"/>
      <c r="E160" s="8"/>
      <c r="F160" s="8"/>
      <c r="G160" s="8"/>
      <c r="H160" s="8"/>
    </row>
    <row r="161" spans="1:8">
      <c r="A161" s="2"/>
      <c r="B161" s="73" t="s">
        <v>104</v>
      </c>
      <c r="C161" s="73"/>
      <c r="D161" s="3"/>
      <c r="E161" s="23"/>
      <c r="F161" s="23"/>
      <c r="G161" s="23"/>
      <c r="H161" s="24"/>
    </row>
    <row r="162" spans="1:8">
      <c r="A162" s="2"/>
      <c r="B162" s="2"/>
      <c r="C162" s="2"/>
      <c r="D162" s="2"/>
      <c r="E162" s="8"/>
      <c r="F162" s="8"/>
      <c r="G162" s="8"/>
      <c r="H162" s="8"/>
    </row>
    <row r="163" spans="1:8">
      <c r="A163" s="2"/>
      <c r="B163" s="2"/>
      <c r="C163" s="2"/>
      <c r="D163" s="2"/>
      <c r="E163" s="2"/>
      <c r="F163" s="2"/>
      <c r="G163" s="2"/>
      <c r="H163" s="2"/>
    </row>
    <row r="164" spans="1:8">
      <c r="A164" s="2"/>
      <c r="B164" s="2"/>
      <c r="C164" s="2"/>
      <c r="D164" s="2"/>
      <c r="E164" s="2"/>
      <c r="F164" s="2"/>
      <c r="G164" s="2"/>
      <c r="H164" s="2"/>
    </row>
    <row r="165" spans="1:8">
      <c r="A165" s="2"/>
      <c r="B165" s="2"/>
      <c r="C165" s="2"/>
      <c r="D165" s="2"/>
      <c r="E165" s="2"/>
      <c r="F165" s="2"/>
      <c r="G165" s="2"/>
      <c r="H165" s="2"/>
    </row>
    <row r="166" spans="1:8">
      <c r="A166" s="2"/>
      <c r="B166" s="2"/>
      <c r="C166" s="2"/>
      <c r="D166" s="2"/>
      <c r="E166" s="2"/>
      <c r="F166" s="2"/>
      <c r="G166" s="2"/>
      <c r="H166" s="2"/>
    </row>
    <row r="167" spans="1:8">
      <c r="A167" s="2"/>
      <c r="B167" s="2"/>
      <c r="C167" s="2"/>
      <c r="D167" s="2"/>
      <c r="E167" s="2"/>
      <c r="F167" s="2"/>
      <c r="G167" s="2"/>
      <c r="H167" s="2"/>
    </row>
    <row r="168" spans="1:8">
      <c r="A168" s="2"/>
      <c r="B168" s="2"/>
      <c r="C168" s="2"/>
      <c r="D168" s="2"/>
      <c r="E168" s="2"/>
      <c r="F168" s="2"/>
      <c r="G168" s="2"/>
      <c r="H168" s="2"/>
    </row>
    <row r="169" spans="1:8">
      <c r="A169" s="2"/>
      <c r="B169" s="2"/>
      <c r="C169" s="2"/>
      <c r="D169" s="2"/>
      <c r="E169" s="2"/>
      <c r="F169" s="2"/>
      <c r="G169" s="2"/>
      <c r="H169" s="2"/>
    </row>
    <row r="170" spans="1:8">
      <c r="A170" s="2"/>
      <c r="B170" s="2"/>
      <c r="C170" s="2"/>
      <c r="D170" s="2"/>
      <c r="E170" s="2"/>
      <c r="F170" s="2"/>
      <c r="G170" s="2"/>
      <c r="H170" s="2"/>
    </row>
    <row r="171" spans="1:8">
      <c r="A171" s="2"/>
      <c r="B171" s="2"/>
      <c r="C171" s="2"/>
      <c r="D171" s="2"/>
      <c r="E171" s="2"/>
      <c r="F171" s="2"/>
      <c r="G171" s="2"/>
      <c r="H171" s="2"/>
    </row>
    <row r="172" spans="1:8">
      <c r="A172" s="2"/>
      <c r="B172" s="2"/>
      <c r="C172" s="2"/>
      <c r="D172" s="2"/>
      <c r="E172" s="2"/>
      <c r="F172" s="2"/>
      <c r="G172" s="2"/>
      <c r="H172" s="2"/>
    </row>
    <row r="173" spans="1:8">
      <c r="A173" s="2"/>
      <c r="B173" s="2"/>
      <c r="C173" s="2"/>
      <c r="D173" s="2"/>
      <c r="E173" s="2"/>
      <c r="F173" s="2"/>
      <c r="G173" s="2"/>
      <c r="H173" s="35"/>
    </row>
    <row r="174" spans="1:8">
      <c r="A174" s="2"/>
      <c r="B174" s="2"/>
      <c r="C174" s="2"/>
      <c r="D174" s="2"/>
      <c r="E174" s="2"/>
      <c r="F174" s="2"/>
      <c r="G174" s="2"/>
      <c r="H174" s="2"/>
    </row>
    <row r="175" spans="1:8">
      <c r="A175" s="2"/>
      <c r="B175" s="2"/>
      <c r="C175" s="2"/>
      <c r="D175" s="2"/>
      <c r="E175" s="2"/>
      <c r="F175" s="2"/>
      <c r="G175" s="2"/>
      <c r="H175" s="2"/>
    </row>
    <row r="176" spans="1:8">
      <c r="A176" s="2"/>
      <c r="B176" s="2"/>
      <c r="C176" s="2"/>
      <c r="D176" s="2"/>
      <c r="E176" s="2"/>
      <c r="F176" s="2"/>
      <c r="G176" s="2"/>
      <c r="H176" s="2"/>
    </row>
    <row r="177" spans="1:8">
      <c r="A177" s="2"/>
      <c r="B177" s="2"/>
      <c r="C177" s="2"/>
      <c r="D177" s="2"/>
      <c r="E177" s="2"/>
      <c r="F177" s="2"/>
      <c r="G177" s="2"/>
      <c r="H177" s="2"/>
    </row>
    <row r="178" spans="1:8">
      <c r="A178" s="2"/>
      <c r="B178" s="2"/>
      <c r="C178" s="2"/>
      <c r="D178" s="2"/>
      <c r="E178" s="2"/>
      <c r="F178" s="2"/>
      <c r="G178" s="2"/>
      <c r="H178" s="2"/>
    </row>
    <row r="180" spans="1:8">
      <c r="H180" s="44" t="s">
        <v>135</v>
      </c>
    </row>
  </sheetData>
  <mergeCells count="119">
    <mergeCell ref="A7:D7"/>
    <mergeCell ref="E7:H7"/>
    <mergeCell ref="A9:B9"/>
    <mergeCell ref="C9:D9"/>
    <mergeCell ref="A11:D11"/>
    <mergeCell ref="E11:H11"/>
    <mergeCell ref="A1:B3"/>
    <mergeCell ref="C1:G1"/>
    <mergeCell ref="H1:H3"/>
    <mergeCell ref="C2:G2"/>
    <mergeCell ref="D3:F3"/>
    <mergeCell ref="A5:H6"/>
    <mergeCell ref="B20:D20"/>
    <mergeCell ref="B22:G22"/>
    <mergeCell ref="B23:D23"/>
    <mergeCell ref="B24:D24"/>
    <mergeCell ref="B25:D25"/>
    <mergeCell ref="B26:D26"/>
    <mergeCell ref="A13:D13"/>
    <mergeCell ref="E13:H13"/>
    <mergeCell ref="F15:G15"/>
    <mergeCell ref="B17:G17"/>
    <mergeCell ref="B18:D18"/>
    <mergeCell ref="B19:D19"/>
    <mergeCell ref="B34:D34"/>
    <mergeCell ref="B36:G36"/>
    <mergeCell ref="B37:D37"/>
    <mergeCell ref="B39:D39"/>
    <mergeCell ref="B40:D40"/>
    <mergeCell ref="B41:D41"/>
    <mergeCell ref="B28:G28"/>
    <mergeCell ref="B29:D29"/>
    <mergeCell ref="B30:D30"/>
    <mergeCell ref="B31:D31"/>
    <mergeCell ref="B32:D32"/>
    <mergeCell ref="B33:D33"/>
    <mergeCell ref="B53:D53"/>
    <mergeCell ref="B54:D54"/>
    <mergeCell ref="B55:D55"/>
    <mergeCell ref="B56:D56"/>
    <mergeCell ref="B57:D57"/>
    <mergeCell ref="B58:D58"/>
    <mergeCell ref="A48:B50"/>
    <mergeCell ref="C48:G48"/>
    <mergeCell ref="H48:H50"/>
    <mergeCell ref="C49:G49"/>
    <mergeCell ref="D50:F50"/>
    <mergeCell ref="B52:G52"/>
    <mergeCell ref="B65:G65"/>
    <mergeCell ref="B66:D66"/>
    <mergeCell ref="B67:C68"/>
    <mergeCell ref="B69:C70"/>
    <mergeCell ref="B71:C72"/>
    <mergeCell ref="B73:C74"/>
    <mergeCell ref="B59:D59"/>
    <mergeCell ref="B60:D60"/>
    <mergeCell ref="B61:B63"/>
    <mergeCell ref="C61:D61"/>
    <mergeCell ref="C62:D62"/>
    <mergeCell ref="C63:D63"/>
    <mergeCell ref="B85:D85"/>
    <mergeCell ref="B86:D86"/>
    <mergeCell ref="B87:D87"/>
    <mergeCell ref="B88:D88"/>
    <mergeCell ref="B89:D89"/>
    <mergeCell ref="A94:B96"/>
    <mergeCell ref="C94:G94"/>
    <mergeCell ref="B75:C76"/>
    <mergeCell ref="B77:C78"/>
    <mergeCell ref="B79:C80"/>
    <mergeCell ref="B82:G82"/>
    <mergeCell ref="B83:D83"/>
    <mergeCell ref="B84:D84"/>
    <mergeCell ref="B103:C104"/>
    <mergeCell ref="B105:C106"/>
    <mergeCell ref="B107:C108"/>
    <mergeCell ref="B109:C110"/>
    <mergeCell ref="B112:G112"/>
    <mergeCell ref="B113:D113"/>
    <mergeCell ref="H94:H96"/>
    <mergeCell ref="C95:G95"/>
    <mergeCell ref="D96:F96"/>
    <mergeCell ref="B98:G98"/>
    <mergeCell ref="B99:D99"/>
    <mergeCell ref="B100:C102"/>
    <mergeCell ref="B129:C130"/>
    <mergeCell ref="B131:C132"/>
    <mergeCell ref="B133:C134"/>
    <mergeCell ref="B135:C136"/>
    <mergeCell ref="B114:C115"/>
    <mergeCell ref="B116:C117"/>
    <mergeCell ref="B118:C119"/>
    <mergeCell ref="B120:C121"/>
    <mergeCell ref="B122:C123"/>
    <mergeCell ref="B124:C125"/>
    <mergeCell ref="B161:C161"/>
    <mergeCell ref="B153:D153"/>
    <mergeCell ref="B38:D38"/>
    <mergeCell ref="B150:D150"/>
    <mergeCell ref="B151:D151"/>
    <mergeCell ref="B152:D152"/>
    <mergeCell ref="B155:C155"/>
    <mergeCell ref="B157:C157"/>
    <mergeCell ref="B159:C159"/>
    <mergeCell ref="D159:H159"/>
    <mergeCell ref="B144:G144"/>
    <mergeCell ref="B145:D145"/>
    <mergeCell ref="B146:D146"/>
    <mergeCell ref="B147:D147"/>
    <mergeCell ref="B148:D148"/>
    <mergeCell ref="B149:D149"/>
    <mergeCell ref="B137:C138"/>
    <mergeCell ref="A140:B142"/>
    <mergeCell ref="C140:G140"/>
    <mergeCell ref="H140:H142"/>
    <mergeCell ref="C141:G141"/>
    <mergeCell ref="D142:F142"/>
    <mergeCell ref="B127:G127"/>
    <mergeCell ref="B128:D128"/>
  </mergeCells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General</vt:lpstr>
      <vt:lpstr>Artes Visuales</vt:lpstr>
      <vt:lpstr>Inglés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2022-05-04T18:56:17Z</dcterms:modified>
</cp:coreProperties>
</file>